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Z_File_Exchange\全方位學習津貼\2022-2023全方位學習津貼計劃\"/>
    </mc:Choice>
  </mc:AlternateContent>
  <bookViews>
    <workbookView xWindow="0" yWindow="0" windowWidth="28800" windowHeight="12255"/>
  </bookViews>
  <sheets>
    <sheet name="LWLG_Plan" sheetId="3" r:id="rId1"/>
    <sheet name="範疇" sheetId="2" state="hidden" r:id="rId2"/>
  </sheets>
  <definedNames>
    <definedName name="_Hlk114175923" localSheetId="0">LWLG_Plan!$B$23</definedName>
    <definedName name="_Hlk114175994" localSheetId="0">LWLG_Plan!$B$20</definedName>
    <definedName name="_xlnm.Print_Titles" localSheetId="0">LWLG_Plan!$10:$12</definedName>
    <definedName name="範疇">範疇!$A$1:$A$21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9" i="3" l="1"/>
  <c r="F68" i="3" l="1"/>
  <c r="G41" i="3" l="1"/>
  <c r="G40" i="3"/>
  <c r="G39" i="3"/>
  <c r="G38" i="3"/>
  <c r="G37" i="3"/>
  <c r="G36" i="3"/>
  <c r="G43" i="3"/>
  <c r="G44" i="3"/>
  <c r="G55" i="3" l="1"/>
  <c r="G20" i="3" l="1"/>
  <c r="G21" i="3"/>
  <c r="G22" i="3"/>
  <c r="G23" i="3"/>
  <c r="G24" i="3"/>
  <c r="G25" i="3"/>
  <c r="G26" i="3"/>
  <c r="G16" i="3"/>
  <c r="G17" i="3"/>
  <c r="G18" i="3"/>
  <c r="G19" i="3"/>
  <c r="G14" i="3" l="1"/>
  <c r="C95" i="3" l="1"/>
  <c r="F73" i="3" l="1"/>
  <c r="F74" i="3" s="1"/>
  <c r="E73" i="3"/>
  <c r="G15" i="3" l="1"/>
  <c r="G70" i="3" l="1"/>
  <c r="G13" i="3"/>
  <c r="D90" i="3" l="1"/>
  <c r="E74" i="3"/>
</calcChain>
</file>

<file path=xl/sharedStrings.xml><?xml version="1.0" encoding="utf-8"?>
<sst xmlns="http://schemas.openxmlformats.org/spreadsheetml/2006/main" count="522" uniqueCount="291">
  <si>
    <t>對象</t>
  </si>
  <si>
    <t>體藝發展</t>
  </si>
  <si>
    <t>社會服務</t>
  </si>
  <si>
    <t>級別</t>
  </si>
  <si>
    <t>項目</t>
  </si>
  <si>
    <t>用途</t>
  </si>
  <si>
    <t>活動簡介及目標</t>
  </si>
  <si>
    <r>
      <rPr>
        <b/>
        <u/>
        <sz val="11"/>
        <color theme="1"/>
        <rFont val="Calibri"/>
        <family val="2"/>
      </rPr>
      <t>本地</t>
    </r>
    <r>
      <rPr>
        <b/>
        <sz val="11"/>
        <color theme="1"/>
        <rFont val="Calibri"/>
        <family val="2"/>
      </rPr>
      <t>活動</t>
    </r>
    <r>
      <rPr>
        <sz val="11"/>
        <color theme="1"/>
        <rFont val="Calibri"/>
        <family val="2"/>
      </rPr>
      <t>︰在不同學科／跨學科／課程範疇組織全方位學習活動，提升學習效能，或按學生的興趣和能力，組織多元化全方位學習活動，發展學生潛能，建立正面價值觀和態度</t>
    </r>
  </si>
  <si>
    <r>
      <rPr>
        <b/>
        <u/>
        <sz val="11"/>
        <color theme="1"/>
        <rFont val="Calibri"/>
        <family val="2"/>
      </rPr>
      <t>境外</t>
    </r>
    <r>
      <rPr>
        <b/>
        <sz val="11"/>
        <color theme="1"/>
        <rFont val="Calibri"/>
        <family val="2"/>
      </rPr>
      <t>活動</t>
    </r>
    <r>
      <rPr>
        <sz val="11"/>
        <color theme="1"/>
        <rFont val="Calibri"/>
        <family val="2"/>
      </rPr>
      <t>︰舉辦或參加境外活動／境外比賽，擴闊學生視野</t>
    </r>
  </si>
  <si>
    <t>($)</t>
  </si>
  <si>
    <t>(範本)</t>
  </si>
  <si>
    <t>第1項：舉辦／參加全方位學習活動</t>
  </si>
  <si>
    <t>編號</t>
  </si>
  <si>
    <t xml:space="preserve"> （如空間不足，請於上方插入新行。）</t>
  </si>
  <si>
    <t>全校學生人數︰</t>
  </si>
  <si>
    <t>監察／
評估方法</t>
  </si>
  <si>
    <t>預算開支</t>
  </si>
  <si>
    <t>聲明︰本校已清楚明白運用全方位學習津貼的原則，並已徵詢教師意見，計劃運用津貼推展以下項目：</t>
  </si>
  <si>
    <t>預計參與
人數</t>
  </si>
  <si>
    <t>第2項預算總開支</t>
  </si>
  <si>
    <t>第1及第2項預算總開支</t>
  </si>
  <si>
    <t>預算開支 ($)</t>
  </si>
  <si>
    <t>預期受惠學生人數︰</t>
  </si>
  <si>
    <t>全方位學習津貼  運用計劃</t>
  </si>
  <si>
    <t>中文</t>
  </si>
  <si>
    <t>英文</t>
  </si>
  <si>
    <t>數學</t>
  </si>
  <si>
    <t>常識</t>
  </si>
  <si>
    <t>科學</t>
  </si>
  <si>
    <t>地理</t>
  </si>
  <si>
    <t>歷史</t>
  </si>
  <si>
    <t>藝術（音樂）</t>
  </si>
  <si>
    <t>藝術（視藝）</t>
  </si>
  <si>
    <t>藝術（其他）</t>
  </si>
  <si>
    <t>體育</t>
  </si>
  <si>
    <t>公民與社會發展</t>
  </si>
  <si>
    <t>跨學科（STEM）</t>
  </si>
  <si>
    <t>跨學科（其他）</t>
  </si>
  <si>
    <t>憲法與基本法</t>
  </si>
  <si>
    <t>國家安全</t>
  </si>
  <si>
    <t>資優教育</t>
  </si>
  <si>
    <t>領袖訓練</t>
  </si>
  <si>
    <t>其他，請註明：</t>
  </si>
  <si>
    <t>德育、公民及國民教育</t>
  </si>
  <si>
    <t>價值觀教育</t>
  </si>
  <si>
    <t>為提高透明度及根據一貫安排，學校須把經校董會／法團校董會／學校管理委員會審批的全方位學習津貼運用計劃或載有全方位學習津貼運用計劃的學校周年計劃上載至學校網頁。</t>
  </si>
  <si>
    <t>擬舉行日期</t>
  </si>
  <si>
    <t>負責科組／
教師</t>
  </si>
  <si>
    <t>活動名稱</t>
  </si>
  <si>
    <t>與工作有
關的經驗</t>
  </si>
  <si>
    <t>2022年11月</t>
  </si>
  <si>
    <t>2023年4月10-12日</t>
  </si>
  <si>
    <t>中四至中五</t>
  </si>
  <si>
    <r>
      <t xml:space="preserve">範疇
</t>
    </r>
    <r>
      <rPr>
        <sz val="10"/>
        <color theme="1"/>
        <rFont val="Calibri"/>
        <family val="2"/>
      </rPr>
      <t>(請選擇
適用的選項，
或自行填寫)</t>
    </r>
  </si>
  <si>
    <t>價值觀
教育</t>
  </si>
  <si>
    <r>
      <t xml:space="preserve">智能發展
</t>
    </r>
    <r>
      <rPr>
        <b/>
        <sz val="10"/>
        <color theme="1"/>
        <rFont val="Calibri"/>
        <family val="2"/>
      </rPr>
      <t>(配合課程)</t>
    </r>
  </si>
  <si>
    <t>第1.1項預算總計</t>
  </si>
  <si>
    <t>第1.2項預算總計</t>
  </si>
  <si>
    <t>第1項預算總計</t>
  </si>
  <si>
    <t>STEM學習套件</t>
  </si>
  <si>
    <t>STEM興趣小組活動</t>
  </si>
  <si>
    <t>佔全校學生人數百分比 (%)：</t>
  </si>
  <si>
    <t>全方位學習聯絡人姓名：</t>
  </si>
  <si>
    <t>職位：</t>
  </si>
  <si>
    <t>例子</t>
  </si>
  <si>
    <t>第2項：購買其他推行全方位學習所需的設備、消耗品或學習資源（學校必須填寫此部分）</t>
  </si>
  <si>
    <t>第3項：預期受惠學生人數（學校必須填寫此部分）</t>
  </si>
  <si>
    <t>學校必須填寫此部分</t>
    <phoneticPr fontId="12" type="noConversion"/>
  </si>
  <si>
    <t>人均
預算開支</t>
    <phoneticPr fontId="12" type="noConversion"/>
  </si>
  <si>
    <t>2022年6月版</t>
  </si>
  <si>
    <r>
      <t>2022-2023</t>
    </r>
    <r>
      <rPr>
        <b/>
        <sz val="12"/>
        <color theme="1"/>
        <rFont val="細明體"/>
        <family val="3"/>
        <charset val="136"/>
      </rPr>
      <t>學年</t>
    </r>
    <phoneticPr fontId="12" type="noConversion"/>
  </si>
  <si>
    <t>中一至中三</t>
    <phoneticPr fontId="12" type="noConversion"/>
  </si>
  <si>
    <r>
      <rPr>
        <b/>
        <sz val="11"/>
        <color theme="1"/>
        <rFont val="細明體"/>
        <family val="3"/>
        <charset val="136"/>
      </rPr>
      <t xml:space="preserve">基要學習經歷
</t>
    </r>
    <r>
      <rPr>
        <sz val="11"/>
        <color theme="1"/>
        <rFont val="Calibri"/>
        <family val="2"/>
      </rPr>
      <t>(</t>
    </r>
    <r>
      <rPr>
        <sz val="11"/>
        <color theme="1"/>
        <rFont val="細明體"/>
        <family val="3"/>
        <charset val="136"/>
      </rPr>
      <t>請於適用方格加上</t>
    </r>
    <r>
      <rPr>
        <sz val="11"/>
        <color theme="1"/>
        <rFont val="Wingdings"/>
        <charset val="2"/>
      </rPr>
      <t>ü</t>
    </r>
    <r>
      <rPr>
        <sz val="11"/>
        <color theme="1"/>
        <rFont val="細明體"/>
        <family val="3"/>
        <charset val="136"/>
      </rPr>
      <t>號，可選擇多於一項</t>
    </r>
    <r>
      <rPr>
        <sz val="11"/>
        <color theme="1"/>
        <rFont val="Calibri"/>
        <family val="2"/>
      </rPr>
      <t>)</t>
    </r>
    <phoneticPr fontId="12" type="noConversion"/>
  </si>
  <si>
    <t>ü</t>
    <phoneticPr fontId="12" type="noConversion"/>
  </si>
  <si>
    <t>職業體驗活動</t>
    <phoneticPr fontId="12" type="noConversion"/>
  </si>
  <si>
    <t>問卷調查</t>
    <phoneticPr fontId="12" type="noConversion"/>
  </si>
  <si>
    <t>大灣區智慧城市探索之旅</t>
    <phoneticPr fontId="12" type="noConversion"/>
  </si>
  <si>
    <t>生涯規劃組</t>
    <phoneticPr fontId="12" type="noConversion"/>
  </si>
  <si>
    <t>全年</t>
    <phoneticPr fontId="12" type="noConversion"/>
  </si>
  <si>
    <r>
      <t xml:space="preserve"> </t>
    </r>
    <r>
      <rPr>
        <sz val="12"/>
        <color theme="0" tint="-4.9989318521683403E-2"/>
        <rFont val="昭"/>
        <family val="3"/>
        <charset val="136"/>
      </rPr>
      <t>（如空間不足，請於上方插入新行。）</t>
    </r>
  </si>
  <si>
    <t>野外定向及露營物資</t>
    <phoneticPr fontId="12" type="noConversion"/>
  </si>
  <si>
    <t>制服團隊活動</t>
    <phoneticPr fontId="12" type="noConversion"/>
  </si>
  <si>
    <t>躲避盤訓練小組活動</t>
    <phoneticPr fontId="12" type="noConversion"/>
  </si>
  <si>
    <t>競技疊杯</t>
    <phoneticPr fontId="12" type="noConversion"/>
  </si>
  <si>
    <t>競技疊杯訓練小組</t>
    <phoneticPr fontId="12" type="noConversion"/>
  </si>
  <si>
    <t>全方位活動航拍用</t>
    <phoneticPr fontId="12" type="noConversion"/>
  </si>
  <si>
    <t>運動訓練及活動日</t>
    <phoneticPr fontId="12" type="noConversion"/>
  </si>
  <si>
    <t>正向思維課程</t>
  </si>
  <si>
    <t>中四</t>
  </si>
  <si>
    <t>讓學生體驗藝術治療</t>
  </si>
  <si>
    <t>生命啟導科</t>
  </si>
  <si>
    <t>反思表及問卷調查</t>
  </si>
  <si>
    <t>人生規劃課程</t>
  </si>
  <si>
    <t>讓學生體驗短片拍攝及製作</t>
  </si>
  <si>
    <t>領導技巧課程</t>
  </si>
  <si>
    <t>透過校本歷奇訓練課程，讓學生學懂領導技巧</t>
  </si>
  <si>
    <t>關愛與感恩課程</t>
  </si>
  <si>
    <t>讓學生了解社區及向清潔工人表達感恩</t>
  </si>
  <si>
    <t>生活技能課程</t>
  </si>
  <si>
    <t>中五</t>
  </si>
  <si>
    <t>讓學生體驗理財的不同方法</t>
  </si>
  <si>
    <t>讓學生體驗經營社交平台</t>
  </si>
  <si>
    <t>義工培訓課程</t>
  </si>
  <si>
    <t>透過義工培訓課程，讓學生學懂關顧長者</t>
  </si>
  <si>
    <t>尊重與包容課程</t>
  </si>
  <si>
    <t>讓學生了解並包容傷健人士</t>
  </si>
  <si>
    <r>
      <rPr>
        <sz val="12"/>
        <color theme="1"/>
        <rFont val="新細明體"/>
        <family val="1"/>
        <charset val="136"/>
      </rPr>
      <t>台灣籃球集訓</t>
    </r>
  </si>
  <si>
    <r>
      <rPr>
        <sz val="12"/>
        <color theme="1"/>
        <rFont val="細明體"/>
        <family val="3"/>
        <charset val="136"/>
      </rPr>
      <t>中一至中五</t>
    </r>
  </si>
  <si>
    <r>
      <t>40</t>
    </r>
    <r>
      <rPr>
        <sz val="12"/>
        <color theme="1"/>
        <rFont val="細明體"/>
        <family val="3"/>
        <charset val="136"/>
      </rPr>
      <t>人</t>
    </r>
  </si>
  <si>
    <r>
      <rPr>
        <sz val="12"/>
        <color theme="1"/>
        <rFont val="細明體"/>
        <family val="3"/>
        <charset val="136"/>
      </rPr>
      <t>與台灣不同大學及高中球隊切磋、交流及了解台灣青少年的學習情況。</t>
    </r>
  </si>
  <si>
    <r>
      <rPr>
        <sz val="12"/>
        <color theme="1"/>
        <rFont val="細明體"/>
        <family val="3"/>
        <charset val="136"/>
      </rPr>
      <t>分享感受</t>
    </r>
  </si>
  <si>
    <t>健身達人</t>
    <phoneticPr fontId="12" type="noConversion"/>
  </si>
  <si>
    <t>中四至中六</t>
    <phoneticPr fontId="12" type="noConversion"/>
  </si>
  <si>
    <t>體驗有規律的健身運動，對於生理與心理健康的正向影響。</t>
    <phoneticPr fontId="12" type="noConversion"/>
  </si>
  <si>
    <t>健身達人</t>
    <phoneticPr fontId="12" type="noConversion"/>
  </si>
  <si>
    <t>購買拳套、沙包等訓練設備</t>
    <phoneticPr fontId="12" type="noConversion"/>
  </si>
  <si>
    <t>健身訓練</t>
    <phoneticPr fontId="12" type="noConversion"/>
  </si>
  <si>
    <t>生涯規劃工作坊</t>
  </si>
  <si>
    <t>中二</t>
    <phoneticPr fontId="12" type="noConversion"/>
  </si>
  <si>
    <t>認識自己的價值觀、興趣、能力及性向</t>
    <phoneticPr fontId="12" type="noConversion"/>
  </si>
  <si>
    <t>中一</t>
    <phoneticPr fontId="12" type="noConversion"/>
  </si>
  <si>
    <t>中三職業探索</t>
    <phoneticPr fontId="12" type="noConversion"/>
  </si>
  <si>
    <t>中三</t>
    <phoneticPr fontId="12" type="noConversion"/>
  </si>
  <si>
    <t>透過體驗了解不同行業所需的態度，技能及知識</t>
    <phoneticPr fontId="12" type="noConversion"/>
  </si>
  <si>
    <t>老師觀察</t>
    <phoneticPr fontId="12" type="noConversion"/>
  </si>
  <si>
    <t>模擬面試工作坊</t>
    <phoneticPr fontId="12" type="noConversion"/>
  </si>
  <si>
    <t>中六</t>
    <phoneticPr fontId="12" type="noConversion"/>
  </si>
  <si>
    <t>模擬大專升學面試，提升同學面試技巧</t>
    <phoneticPr fontId="12" type="noConversion"/>
  </si>
  <si>
    <t>中四</t>
    <phoneticPr fontId="12" type="noConversion"/>
  </si>
  <si>
    <t>學習時間管理的技巧</t>
    <phoneticPr fontId="12" type="noConversion"/>
  </si>
  <si>
    <t>生涯規劃講座</t>
    <phoneticPr fontId="12" type="noConversion"/>
  </si>
  <si>
    <t>中五</t>
    <phoneticPr fontId="12" type="noConversion"/>
  </si>
  <si>
    <t>了解甚麼是就業能力，應該有怎樣的工作態度</t>
    <phoneticPr fontId="12" type="noConversion"/>
  </si>
  <si>
    <t>中一級承擔課程</t>
    <phoneticPr fontId="12" type="noConversion"/>
  </si>
  <si>
    <t>建立常規，重點培養學生的功課責任</t>
  </si>
  <si>
    <t>中二級堅毅課程</t>
    <phoneticPr fontId="12" type="noConversion"/>
  </si>
  <si>
    <t>2022年11月-2023年5月</t>
    <phoneticPr fontId="12" type="noConversion"/>
  </si>
  <si>
    <t>透過全年四節的花式跳繩訓練，培養學生堅毅不屈精神</t>
    <phoneticPr fontId="12" type="noConversion"/>
  </si>
  <si>
    <t>中三級感恩課程</t>
  </si>
  <si>
    <t>2022年10月-2023年4月</t>
    <phoneticPr fontId="12" type="noConversion"/>
  </si>
  <si>
    <t>透過舉辦活動及班主任課，培養學生感恩之心</t>
    <phoneticPr fontId="12" type="noConversion"/>
  </si>
  <si>
    <t>中四級關愛課程</t>
  </si>
  <si>
    <t>全年</t>
  </si>
  <si>
    <t>透過舉辦講座及工作坊，讓學生多加關心動物權益</t>
    <phoneticPr fontId="12" type="noConversion"/>
  </si>
  <si>
    <t>中五級包容課程</t>
  </si>
  <si>
    <t>2022年12月-2023年3月</t>
    <phoneticPr fontId="12" type="noConversion"/>
  </si>
  <si>
    <t>透過舉辦講座及工作坊，讓學生體驗種族共融的精神</t>
  </si>
  <si>
    <t>中六級自信課程</t>
    <phoneticPr fontId="12" type="noConversion"/>
  </si>
  <si>
    <t>2022年9月</t>
    <phoneticPr fontId="12" type="noConversion"/>
  </si>
  <si>
    <t>透過舉辦抱石活動，讓學生建立自信心</t>
    <phoneticPr fontId="12" type="noConversion"/>
  </si>
  <si>
    <t>青松人設計出品</t>
    <phoneticPr fontId="12" type="noConversion"/>
  </si>
  <si>
    <t>全校</t>
    <phoneticPr fontId="12" type="noConversion"/>
  </si>
  <si>
    <t>透過設計出品，推廣青松人理念</t>
    <phoneticPr fontId="12" type="noConversion"/>
  </si>
  <si>
    <t>成功推出宣傳品</t>
  </si>
  <si>
    <t>推行國民教育</t>
    <phoneticPr fontId="12" type="noConversion"/>
  </si>
  <si>
    <t>透過舉辦壁報展覽及網上問題比賽，加強學生對民族及國情的認知</t>
    <phoneticPr fontId="12" type="noConversion"/>
  </si>
  <si>
    <t>全年參與最少2次的活動</t>
  </si>
  <si>
    <t>推廣班級經營</t>
  </si>
  <si>
    <t>舉辦班際壁報設計比賽及強化班會</t>
    <phoneticPr fontId="12" type="noConversion"/>
  </si>
  <si>
    <t>各班能配合主題設計準時完成壁報並安排班會幹事的分工</t>
    <phoneticPr fontId="12" type="noConversion"/>
  </si>
  <si>
    <t>良好班風比賽</t>
  </si>
  <si>
    <t>透過舉辦良好班風比賽，增強班內的歸屬感</t>
    <phoneticPr fontId="12" type="noConversion"/>
  </si>
  <si>
    <t>完成頒獎工作</t>
  </si>
  <si>
    <t>優化班風營運基金</t>
  </si>
  <si>
    <t>各班能運用基金，獎勵學生的良好行為並優化班風營運</t>
  </si>
  <si>
    <t>協調代購書劵事宜</t>
  </si>
  <si>
    <t>推行公民教育</t>
  </si>
  <si>
    <t>舉辦講座、「謝謝你」活動及籌款活動</t>
    <phoneticPr fontId="12" type="noConversion"/>
  </si>
  <si>
    <t>能安排合適講座及配合學生會完成活動</t>
    <phoneticPr fontId="12" type="noConversion"/>
  </si>
  <si>
    <t>環保活動</t>
  </si>
  <si>
    <t>2022年1月-2022年7月</t>
    <phoneticPr fontId="12" type="noConversion"/>
  </si>
  <si>
    <t>舉辦環保工作坊，建構「綠色校園」</t>
    <phoneticPr fontId="12" type="noConversion"/>
  </si>
  <si>
    <t>全年進行最少1次活動</t>
  </si>
  <si>
    <t>同學謝謝你獎勵計劃</t>
  </si>
  <si>
    <t>全校</t>
  </si>
  <si>
    <t>培養學生建立良好的學習態度及值得稱讚的行為。</t>
  </si>
  <si>
    <t>輔導</t>
  </si>
  <si>
    <t>每月星星指數</t>
  </si>
  <si>
    <t>輔導及融入校園生活活動</t>
  </si>
  <si>
    <t>項目包括新生輔導日、新來港學童適應課程及其他支援活動</t>
  </si>
  <si>
    <t>參與率及問卷</t>
  </si>
  <si>
    <t>正向人生成長計劃</t>
  </si>
  <si>
    <t>其他學習經歷課節的各類型工作坊。</t>
  </si>
  <si>
    <t>體藝輔導計劃</t>
  </si>
  <si>
    <t>透過體藝活動達至輔導效果，項目包括Hip Hop舞蹈組、輔導足球隊、各類藝術減壓工作坊。</t>
  </si>
  <si>
    <t>出席率及問卷</t>
  </si>
  <si>
    <t>校本義工活動</t>
  </si>
  <si>
    <t>包括全校不同類型的義工活動，例如陽光義工計畫、送暖大行動、得閑去飲茶、長者學苑等。</t>
  </si>
  <si>
    <t xml:space="preserve">社際活動  </t>
  </si>
  <si>
    <t>通過將學生縱向性地分為四社，由高中學生帶動與不同的社際活動，加快學生投入校園生活及培養對校的歸屬感。</t>
  </si>
  <si>
    <t>課外活動</t>
  </si>
  <si>
    <t>舉辦不少於四項社際比賽</t>
  </si>
  <si>
    <t xml:space="preserve">戶外活動+全方位學習日  </t>
  </si>
  <si>
    <t>通過舉辦不同的級際活動，一方面能增廣學生見聞，另一方面加強班風營造。</t>
  </si>
  <si>
    <t>不少於90%學生參與相關的活動</t>
  </si>
  <si>
    <t xml:space="preserve">聯課活動及學會小組活動 </t>
  </si>
  <si>
    <t>聯課活動豐富了各科的教學內容，而學會小組活動有助學生建立個人興趣。</t>
  </si>
  <si>
    <t>各科組或學會小組欲籌辦的活動全部可進行</t>
  </si>
  <si>
    <t xml:space="preserve">校隊活動：球隊、舞蹈隊、紅十字會 </t>
  </si>
  <si>
    <t>全校校隊隊員</t>
    <phoneticPr fontId="12" type="noConversion"/>
  </si>
  <si>
    <t>通過系統化的訓練，不但能強化學生的體能，還能提升學生的自信心。</t>
  </si>
  <si>
    <t>課外活動</t>
    <phoneticPr fontId="12" type="noConversion"/>
  </si>
  <si>
    <t xml:space="preserve"> 在資源上配合各校隊，令每位隊員在無經濟壓力下接受訓練。</t>
  </si>
  <si>
    <t>2022年11月</t>
    <phoneticPr fontId="12" type="noConversion"/>
  </si>
  <si>
    <t>2022年3月</t>
    <phoneticPr fontId="12" type="noConversion"/>
  </si>
  <si>
    <t>2022年7月</t>
    <phoneticPr fontId="12" type="noConversion"/>
  </si>
  <si>
    <t>2022年2月</t>
    <phoneticPr fontId="12" type="noConversion"/>
  </si>
  <si>
    <r>
      <t>2022年3月</t>
    </r>
    <r>
      <rPr>
        <sz val="11"/>
        <color theme="1"/>
        <rFont val="細明體"/>
        <family val="3"/>
        <charset val="136"/>
      </rPr>
      <t/>
    </r>
  </si>
  <si>
    <t>學生會領袖訓練課程</t>
  </si>
  <si>
    <t>2022年11月-2023年3月</t>
    <phoneticPr fontId="12" type="noConversion"/>
  </si>
  <si>
    <t>中三至中五</t>
  </si>
  <si>
    <t>學習統籌活動的技巧，建立團隊精神，認識活動幹事的工作性質。</t>
  </si>
  <si>
    <t>學生會</t>
    <phoneticPr fontId="12" type="noConversion"/>
  </si>
  <si>
    <t>躲避盤訓練小組</t>
    <phoneticPr fontId="12" type="noConversion"/>
  </si>
  <si>
    <t>2023年2月至7月</t>
    <phoneticPr fontId="12" type="noConversion"/>
  </si>
  <si>
    <t>中一至中四</t>
    <phoneticPr fontId="12" type="noConversion"/>
  </si>
  <si>
    <t>透過訓練，提升學生的執行功能、協作能力、溝通能力，及提供平台給學生發揮潛能</t>
    <phoneticPr fontId="12" type="noConversion"/>
  </si>
  <si>
    <t>學習支援組</t>
    <phoneticPr fontId="12" type="noConversion"/>
  </si>
  <si>
    <t>問卷調查、觀察及與學生面談</t>
    <phoneticPr fontId="12" type="noConversion"/>
  </si>
  <si>
    <t>2022年11月至2023年7月</t>
    <phoneticPr fontId="12" type="noConversion"/>
  </si>
  <si>
    <t>中二至中四</t>
    <phoneticPr fontId="12" type="noConversion"/>
  </si>
  <si>
    <t>透過訓練，提升學生的執行功能，及提供平台給學生發揮潛能</t>
    <phoneticPr fontId="12" type="noConversion"/>
  </si>
  <si>
    <t>問卷調查、觀察及與學生面談</t>
  </si>
  <si>
    <t>2022年9月至2023年6月</t>
    <phoneticPr fontId="12" type="noConversion"/>
  </si>
  <si>
    <r>
      <t>2022年9月至2023年6月</t>
    </r>
    <r>
      <rPr>
        <sz val="12"/>
        <color theme="1"/>
        <rFont val="細明體"/>
        <family val="3"/>
        <charset val="136"/>
      </rPr>
      <t/>
    </r>
  </si>
  <si>
    <t>科學周活動</t>
  </si>
  <si>
    <r>
      <t>2022年11月</t>
    </r>
    <r>
      <rPr>
        <sz val="12"/>
        <color theme="1"/>
        <rFont val="Times New Roman"/>
        <family val="1"/>
      </rPr>
      <t/>
    </r>
    <phoneticPr fontId="12" type="noConversion"/>
  </si>
  <si>
    <t>提升學生對學習科學知識的興趣</t>
  </si>
  <si>
    <t>科學教育領域</t>
  </si>
  <si>
    <t>不少於30%學生參與相關的活動</t>
  </si>
  <si>
    <t>朗誦比賽</t>
  </si>
  <si>
    <t>中一至中五</t>
  </si>
  <si>
    <t>培育擁有朗誦才華的學生，透過訓練及參加比賽，並獲取獎項，提升他們的朗誦水平及信心。</t>
    <phoneticPr fontId="12" type="noConversion"/>
  </si>
  <si>
    <t>普通話科</t>
    <phoneticPr fontId="12" type="noConversion"/>
  </si>
  <si>
    <t>觀察及比賽成績</t>
  </si>
  <si>
    <r>
      <t>躲避盤</t>
    </r>
    <r>
      <rPr>
        <sz val="11"/>
        <color theme="1"/>
        <rFont val="Calibri"/>
        <family val="2"/>
      </rPr>
      <t/>
    </r>
    <phoneticPr fontId="12" type="noConversion"/>
  </si>
  <si>
    <t>電動升降投影幕及投影機峰米Cinema 23 地升幕100吋1套</t>
    <phoneticPr fontId="12" type="noConversion"/>
  </si>
  <si>
    <t>DJI Mini 3Pro 航拍機1部</t>
    <phoneticPr fontId="12" type="noConversion"/>
  </si>
  <si>
    <t>Dell G15 G5520手提電腦3部</t>
    <phoneticPr fontId="12" type="noConversion"/>
  </si>
  <si>
    <t>STEM小組活動</t>
    <phoneticPr fontId="12" type="noConversion"/>
  </si>
  <si>
    <t>副校長</t>
    <phoneticPr fontId="12" type="noConversion"/>
  </si>
  <si>
    <t>男子籃球訓練</t>
  </si>
  <si>
    <t>學習經歷組</t>
  </si>
  <si>
    <t></t>
  </si>
  <si>
    <t>女子籃球訓練</t>
  </si>
  <si>
    <t>花式跳繩隊訓練</t>
  </si>
  <si>
    <t>體適能訓練</t>
  </si>
  <si>
    <t>校隊活動報名費／註冊費／旅遊車／租場地／團隊制服等</t>
  </si>
  <si>
    <t>男子手球訓練</t>
  </si>
  <si>
    <r>
      <t>2022年9月至2023年6月</t>
    </r>
    <r>
      <rPr>
        <sz val="12"/>
        <color theme="1"/>
        <rFont val="細明體"/>
        <family val="3"/>
        <charset val="136"/>
      </rPr>
      <t/>
    </r>
    <phoneticPr fontId="12" type="noConversion"/>
  </si>
  <si>
    <t>2022年9月至2023年8月</t>
  </si>
  <si>
    <t>2022年9月至2023年8月</t>
    <phoneticPr fontId="12" type="noConversion"/>
  </si>
  <si>
    <t>2022年11月至2023年6月</t>
    <phoneticPr fontId="12" type="noConversion"/>
  </si>
  <si>
    <t>2023年4月10-14日</t>
  </si>
  <si>
    <t>廖月明老師</t>
    <phoneticPr fontId="12" type="noConversion"/>
  </si>
  <si>
    <t>中一</t>
    <phoneticPr fontId="12" type="noConversion"/>
  </si>
  <si>
    <t>中四</t>
    <phoneticPr fontId="12" type="noConversion"/>
  </si>
  <si>
    <t>體育</t>
    <phoneticPr fontId="12" type="noConversion"/>
  </si>
  <si>
    <t>價值觀教育</t>
    <phoneticPr fontId="12" type="noConversion"/>
  </si>
  <si>
    <t>藝術</t>
    <phoneticPr fontId="12" type="noConversion"/>
  </si>
  <si>
    <t>提升隊員技巧水平，磨練隊員意志，體驗團隊精神。</t>
    <phoneticPr fontId="12" type="noConversion"/>
  </si>
  <si>
    <t>體能鍛鍊</t>
    <phoneticPr fontId="12" type="noConversion"/>
  </si>
  <si>
    <t>出席率、學員反思、活動分享</t>
    <phoneticPr fontId="12" type="noConversion"/>
  </si>
  <si>
    <t>出席率、學員表現、比賽</t>
  </si>
  <si>
    <t>出席率、學員表現、比賽</t>
    <phoneticPr fontId="12" type="noConversion"/>
  </si>
  <si>
    <t>出席率、學員表現、表演</t>
    <phoneticPr fontId="12" type="noConversion"/>
  </si>
  <si>
    <t>出席率、學員表現</t>
    <phoneticPr fontId="12" type="noConversion"/>
  </si>
  <si>
    <t>學員表現</t>
  </si>
  <si>
    <r>
      <rPr>
        <sz val="11"/>
        <color theme="1"/>
        <rFont val="細明體"/>
        <family val="3"/>
        <charset val="136"/>
      </rPr>
      <t>流動一體式播錄系統</t>
    </r>
    <r>
      <rPr>
        <sz val="11"/>
        <color theme="1"/>
        <rFont val="Calibri"/>
        <family val="2"/>
      </rPr>
      <t>(</t>
    </r>
    <r>
      <rPr>
        <sz val="11"/>
        <color theme="1"/>
        <rFont val="細明體"/>
        <family val="3"/>
        <charset val="136"/>
      </rPr>
      <t>兩套一拖四無線咪共</t>
    </r>
    <r>
      <rPr>
        <sz val="11"/>
        <color theme="1"/>
        <rFont val="Calibri"/>
        <family val="2"/>
      </rPr>
      <t>10</t>
    </r>
    <r>
      <rPr>
        <sz val="11"/>
        <color theme="1"/>
        <rFont val="細明體"/>
        <family val="3"/>
        <charset val="136"/>
      </rPr>
      <t>支咪</t>
    </r>
    <r>
      <rPr>
        <sz val="11"/>
        <color theme="1"/>
        <rFont val="Calibri"/>
        <family val="2"/>
      </rPr>
      <t>)</t>
    </r>
    <phoneticPr fontId="12" type="noConversion"/>
  </si>
  <si>
    <t>無伴奏合唱組用</t>
    <phoneticPr fontId="12" type="noConversion"/>
  </si>
  <si>
    <t>全方位活動用具</t>
    <phoneticPr fontId="12" type="noConversion"/>
  </si>
  <si>
    <t>全方位活動</t>
    <phoneticPr fontId="12" type="noConversion"/>
  </si>
  <si>
    <t>電子木箱鼓STEAM工作坊</t>
    <phoneticPr fontId="12" type="noConversion"/>
  </si>
  <si>
    <t xml:space="preserve">藝術工作坊 : 書法班、塗鴉工作坊、流行歌劇欣賞、表情貼工作坊、擴香石工作坊 
</t>
    <phoneticPr fontId="12" type="noConversion"/>
  </si>
  <si>
    <t>2022年12月至2023年3月</t>
    <phoneticPr fontId="12" type="noConversion"/>
  </si>
  <si>
    <t>2022年10月至2023年8月</t>
    <phoneticPr fontId="12" type="noConversion"/>
  </si>
  <si>
    <t>學習利用電子元件，製作電路，自製發光木箱鼓，並合奏表演。STEAM體驗。</t>
    <phoneticPr fontId="12" type="noConversion"/>
  </si>
  <si>
    <t>透過參與不同工作坊，豐富藝術學習經歷</t>
  </si>
  <si>
    <t>木箱鼓製成品和小型表演會</t>
    <phoneticPr fontId="12" type="noConversion"/>
  </si>
  <si>
    <t>出席率、學生表現</t>
    <phoneticPr fontId="12" type="noConversion"/>
  </si>
  <si>
    <t xml:space="preserve">其他學習經歷：感恩活動、清潔海灘服務活動、講座及工作坊。
 </t>
    <phoneticPr fontId="12" type="noConversion"/>
  </si>
  <si>
    <t xml:space="preserve">其他學習經歷：體驗活動、歷奇活動、參觀活動。
</t>
    <phoneticPr fontId="12" type="noConversion"/>
  </si>
  <si>
    <t>高中名勝古蹟兩天遊</t>
    <phoneticPr fontId="12" type="noConversion"/>
  </si>
  <si>
    <t>中四至中五</t>
    <phoneticPr fontId="12" type="noConversion"/>
  </si>
  <si>
    <t>2023年4月或2023年7月</t>
    <phoneticPr fontId="12" type="noConversion"/>
  </si>
  <si>
    <t>透過參觀和服務活動，豐富學習經歷，培養關愛精神。</t>
    <phoneticPr fontId="12" type="noConversion"/>
  </si>
  <si>
    <t>透過體驗不同活動，增廣見聞、培養堅毅意志。</t>
    <phoneticPr fontId="12" type="noConversion"/>
  </si>
  <si>
    <t>參觀著名景點，認識及了解本地文化。</t>
    <phoneticPr fontId="12" type="noConversion"/>
  </si>
  <si>
    <t>出席率、學生表現</t>
  </si>
  <si>
    <t>學習經歷組</t>
    <phoneticPr fontId="12" type="noConversion"/>
  </si>
  <si>
    <t>體育/學習經歷組</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</si>
</sst>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HK$&quot;* #,##0.00_);_(&quot;HK$&quot;* \(#,##0.00\);_(&quot;HK$&quot;* &quot;-&quot;??_);_(@_)"/>
    <numFmt numFmtId="24" formatCode="&quot;US$&quot;#,##0_);[Red]\(&quot;US$&quot;#,##0\)"/>
    <numFmt numFmtId="176" formatCode="&quot;$&quot;#,##0;[Red]\-&quot;$&quot;#,##0"/>
    <numFmt numFmtId="177" formatCode="[$$-4809]#,##0.00;[Red]\-[$$-4809]#,##0.00"/>
    <numFmt numFmtId="178" formatCode="#,##0_ ;[Red]\-#,##0\ "/>
    <numFmt numFmtId="179" formatCode="_-[$$-404]* #,##0.00_-;\-[$$-404]* #,##0.00_-;_-[$$-404]* &quot;-&quot;??_-;_-@_-"/>
  </numFmts>
  <fonts count="26">
    <font>
      <sz val="11"/>
      <color theme="1"/>
      <name val="Calibri"/>
      <family val="2"/>
    </font>
    <font>
      <sz val="11"/>
      <color theme="1"/>
      <name val="Calibri"/>
      <family val="2"/>
    </font>
    <font>
      <b/>
      <sz val="11"/>
      <color theme="1"/>
      <name val="Calibri"/>
      <family val="2"/>
    </font>
    <font>
      <b/>
      <u/>
      <sz val="11"/>
      <color theme="1"/>
      <name val="Calibri"/>
      <family val="2"/>
    </font>
    <font>
      <b/>
      <u/>
      <sz val="12"/>
      <color theme="1"/>
      <name val="Calibri"/>
      <family val="2"/>
    </font>
    <font>
      <sz val="11"/>
      <color theme="1"/>
      <name val="Times New Roman"/>
      <family val="1"/>
    </font>
    <font>
      <b/>
      <sz val="12"/>
      <color theme="1"/>
      <name val="Calibri"/>
      <family val="2"/>
    </font>
    <font>
      <b/>
      <sz val="10"/>
      <color theme="0" tint="-4.9989318521683403E-2"/>
      <name val="Times New Roman"/>
      <family val="1"/>
    </font>
    <font>
      <sz val="11"/>
      <color theme="1"/>
      <name val="Wingdings"/>
      <charset val="2"/>
    </font>
    <font>
      <b/>
      <sz val="10"/>
      <color theme="1"/>
      <name val="Calibri"/>
      <family val="2"/>
    </font>
    <font>
      <sz val="10"/>
      <color theme="1"/>
      <name val="Calibri"/>
      <family val="2"/>
    </font>
    <font>
      <b/>
      <sz val="10.5"/>
      <color theme="1"/>
      <name val="Calibri"/>
      <family val="2"/>
    </font>
    <font>
      <sz val="9"/>
      <name val="細明體"/>
      <family val="3"/>
      <charset val="136"/>
    </font>
    <font>
      <b/>
      <sz val="11"/>
      <color theme="1"/>
      <name val="細明體"/>
      <family val="3"/>
      <charset val="136"/>
    </font>
    <font>
      <b/>
      <sz val="12"/>
      <color theme="1"/>
      <name val="細明體"/>
      <family val="3"/>
      <charset val="136"/>
    </font>
    <font>
      <sz val="11"/>
      <color theme="1"/>
      <name val="細明體"/>
      <family val="3"/>
      <charset val="136"/>
    </font>
    <font>
      <sz val="12"/>
      <color theme="1"/>
      <name val="Arial"/>
      <family val="2"/>
    </font>
    <font>
      <sz val="12"/>
      <color theme="0" tint="-4.9989318521683403E-2"/>
      <name val="Arial"/>
      <family val="2"/>
    </font>
    <font>
      <sz val="12"/>
      <color theme="0" tint="-4.9989318521683403E-2"/>
      <name val="昭"/>
      <family val="3"/>
      <charset val="136"/>
    </font>
    <font>
      <sz val="12"/>
      <color theme="1"/>
      <name val="新細明體"/>
      <family val="1"/>
      <charset val="136"/>
    </font>
    <font>
      <sz val="12"/>
      <color theme="1"/>
      <name val="Times New Roman"/>
      <family val="1"/>
    </font>
    <font>
      <sz val="12"/>
      <color theme="1"/>
      <name val="細明體"/>
      <family val="3"/>
      <charset val="136"/>
    </font>
    <font>
      <sz val="12"/>
      <color theme="1"/>
      <name val="新細明體"/>
      <family val="1"/>
      <charset val="136"/>
      <scheme val="minor"/>
    </font>
    <font>
      <sz val="11"/>
      <color theme="1"/>
      <name val="新細明體"/>
      <family val="1"/>
      <charset val="136"/>
      <scheme val="minor"/>
    </font>
    <font>
      <sz val="12"/>
      <color theme="1"/>
      <name val="Wingdings"/>
      <charset val="2"/>
    </font>
    <font>
      <sz val="11"/>
      <color theme="1"/>
      <name val="細明體"/>
      <family val="2"/>
      <charset val="136"/>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top/>
      <bottom/>
      <diagonal/>
    </border>
    <border>
      <left style="thin">
        <color theme="1" tint="0.34998626667073579"/>
      </left>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indexed="64"/>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diagonal/>
    </border>
    <border>
      <left/>
      <right style="thin">
        <color theme="1" tint="0.34998626667073579"/>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alignment vertical="center"/>
    </xf>
  </cellStyleXfs>
  <cellXfs count="190">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0" xfId="0" applyFill="1" applyAlignment="1">
      <alignment horizontal="center" vertical="center"/>
    </xf>
    <xf numFmtId="0" fontId="5" fillId="2" borderId="0" xfId="0" applyFont="1" applyFill="1" applyAlignment="1" applyProtection="1">
      <alignment vertical="center"/>
      <protection locked="0"/>
    </xf>
    <xf numFmtId="0" fontId="2" fillId="4" borderId="2" xfId="0" applyFont="1" applyFill="1" applyBorder="1" applyAlignment="1">
      <alignment horizontal="center"/>
    </xf>
    <xf numFmtId="0" fontId="2" fillId="4" borderId="3" xfId="0" applyFont="1" applyFill="1" applyBorder="1" applyAlignment="1">
      <alignment horizontal="center" vertical="top"/>
    </xf>
    <xf numFmtId="0" fontId="0" fillId="5" borderId="1" xfId="0" applyFill="1" applyBorder="1" applyAlignment="1">
      <alignment horizontal="center" vertical="center"/>
    </xf>
    <xf numFmtId="0" fontId="3" fillId="2" borderId="0" xfId="0" applyFont="1" applyFill="1" applyBorder="1" applyAlignment="1">
      <alignment vertical="center"/>
    </xf>
    <xf numFmtId="177" fontId="2" fillId="2" borderId="3" xfId="0" applyNumberFormat="1" applyFont="1" applyFill="1"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vertical="center"/>
    </xf>
    <xf numFmtId="0" fontId="0" fillId="2" borderId="13" xfId="0" applyFill="1" applyBorder="1" applyAlignment="1">
      <alignment horizontal="center" vertical="center"/>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5" fillId="3" borderId="16" xfId="0" applyFont="1" applyFill="1" applyBorder="1" applyAlignment="1" applyProtection="1">
      <alignment vertical="center"/>
      <protection locked="0"/>
    </xf>
    <xf numFmtId="177" fontId="5" fillId="3" borderId="16" xfId="0" applyNumberFormat="1" applyFont="1" applyFill="1" applyBorder="1" applyAlignment="1" applyProtection="1">
      <alignment vertical="center"/>
      <protection locked="0"/>
    </xf>
    <xf numFmtId="0" fontId="2" fillId="4" borderId="6" xfId="0" applyFont="1" applyFill="1" applyBorder="1" applyAlignment="1">
      <alignment horizontal="center" vertical="center"/>
    </xf>
    <xf numFmtId="0" fontId="2" fillId="2" borderId="0" xfId="0" applyFont="1" applyFill="1" applyAlignment="1">
      <alignment horizontal="left" vertical="center"/>
    </xf>
    <xf numFmtId="0" fontId="2" fillId="2" borderId="6" xfId="0" applyFont="1" applyFill="1" applyBorder="1" applyAlignment="1">
      <alignment horizontal="right" vertical="center"/>
    </xf>
    <xf numFmtId="0" fontId="2" fillId="4" borderId="1" xfId="0" applyFont="1" applyFill="1" applyBorder="1" applyAlignment="1">
      <alignment horizontal="center"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2" fillId="2" borderId="0" xfId="0" applyFont="1" applyFill="1" applyAlignment="1">
      <alignment horizontal="center" vertical="center"/>
    </xf>
    <xf numFmtId="0" fontId="0" fillId="5" borderId="7" xfId="0" applyFill="1" applyBorder="1" applyAlignment="1">
      <alignment horizontal="center" vertical="center"/>
    </xf>
    <xf numFmtId="0" fontId="7" fillId="3" borderId="16"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3" fontId="0" fillId="2" borderId="0" xfId="0" applyNumberFormat="1" applyFill="1" applyAlignment="1">
      <alignment horizontal="center" vertical="center"/>
    </xf>
    <xf numFmtId="3" fontId="2" fillId="2" borderId="0" xfId="0" applyNumberFormat="1" applyFont="1" applyFill="1" applyAlignment="1">
      <alignment horizontal="center" vertical="center"/>
    </xf>
    <xf numFmtId="3" fontId="2" fillId="4" borderId="1" xfId="0" applyNumberFormat="1" applyFont="1" applyFill="1" applyBorder="1" applyAlignment="1">
      <alignment horizontal="center" vertical="center" wrapText="1"/>
    </xf>
    <xf numFmtId="3" fontId="0" fillId="5" borderId="7" xfId="0" applyNumberFormat="1" applyFill="1" applyBorder="1" applyAlignment="1">
      <alignment horizontal="center" vertical="center"/>
    </xf>
    <xf numFmtId="3" fontId="5" fillId="3" borderId="16" xfId="0" applyNumberFormat="1" applyFont="1" applyFill="1" applyBorder="1" applyAlignment="1" applyProtection="1">
      <alignment horizontal="center" vertical="center"/>
      <protection locked="0"/>
    </xf>
    <xf numFmtId="3" fontId="2" fillId="2" borderId="3"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17" xfId="0" applyFill="1" applyBorder="1" applyAlignment="1">
      <alignment vertical="center"/>
    </xf>
    <xf numFmtId="177" fontId="2" fillId="2" borderId="1" xfId="0" applyNumberFormat="1" applyFont="1" applyFill="1" applyBorder="1" applyAlignment="1">
      <alignment vertical="center"/>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77" fontId="5" fillId="3" borderId="8" xfId="0" applyNumberFormat="1" applyFont="1" applyFill="1" applyBorder="1" applyAlignment="1" applyProtection="1">
      <alignment vertical="center"/>
      <protection locked="0"/>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8" xfId="0" applyFill="1" applyBorder="1" applyAlignment="1">
      <alignment vertical="center"/>
    </xf>
    <xf numFmtId="177" fontId="0" fillId="5" borderId="1" xfId="0" applyNumberFormat="1" applyFill="1" applyBorder="1" applyAlignment="1">
      <alignment vertical="center"/>
    </xf>
    <xf numFmtId="0" fontId="0" fillId="5" borderId="12" xfId="0" applyFill="1" applyBorder="1" applyAlignment="1">
      <alignment horizontal="center" vertical="center"/>
    </xf>
    <xf numFmtId="3" fontId="0" fillId="5" borderId="12" xfId="0" applyNumberFormat="1" applyFill="1" applyBorder="1" applyAlignment="1">
      <alignment horizontal="center" vertical="center"/>
    </xf>
    <xf numFmtId="177" fontId="0" fillId="5" borderId="12" xfId="0" applyNumberFormat="1" applyFill="1" applyBorder="1" applyAlignment="1">
      <alignment vertical="center"/>
    </xf>
    <xf numFmtId="177" fontId="0" fillId="5" borderId="12" xfId="0" applyNumberFormat="1" applyFill="1" applyBorder="1" applyAlignment="1">
      <alignment horizontal="right" vertical="center"/>
    </xf>
    <xf numFmtId="177" fontId="5" fillId="3" borderId="16" xfId="0" applyNumberFormat="1" applyFont="1" applyFill="1" applyBorder="1" applyAlignment="1" applyProtection="1">
      <alignment horizontal="right" vertical="center"/>
      <protection locked="0"/>
    </xf>
    <xf numFmtId="0" fontId="0" fillId="5" borderId="7" xfId="0" applyFill="1" applyBorder="1" applyAlignment="1">
      <alignment horizontal="right" vertical="center"/>
    </xf>
    <xf numFmtId="0" fontId="13" fillId="4" borderId="2" xfId="0" applyFont="1" applyFill="1" applyBorder="1" applyAlignment="1">
      <alignment horizontal="center" wrapText="1"/>
    </xf>
    <xf numFmtId="0" fontId="8" fillId="2" borderId="12" xfId="0" applyFont="1" applyFill="1" applyBorder="1" applyAlignment="1">
      <alignment horizontal="center" vertical="center"/>
    </xf>
    <xf numFmtId="0" fontId="8" fillId="3" borderId="16" xfId="0" applyFont="1" applyFill="1" applyBorder="1" applyAlignment="1" applyProtection="1">
      <alignment horizontal="center" vertical="center"/>
      <protection locked="0"/>
    </xf>
    <xf numFmtId="0" fontId="0" fillId="2" borderId="20" xfId="0" applyFill="1" applyBorder="1" applyAlignment="1">
      <alignment vertical="center"/>
    </xf>
    <xf numFmtId="0" fontId="5" fillId="3" borderId="22" xfId="0" applyFont="1" applyFill="1" applyBorder="1" applyAlignment="1" applyProtection="1">
      <alignment vertical="center"/>
      <protection locked="0"/>
    </xf>
    <xf numFmtId="0" fontId="6" fillId="2" borderId="0" xfId="0" applyFont="1" applyFill="1" applyAlignment="1">
      <alignment vertical="center"/>
    </xf>
    <xf numFmtId="0" fontId="10" fillId="2" borderId="0" xfId="0" applyFont="1" applyFill="1" applyAlignment="1">
      <alignment horizontal="right"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5" fillId="5" borderId="12" xfId="0" applyFont="1" applyFill="1" applyBorder="1" applyAlignment="1">
      <alignment vertical="center"/>
    </xf>
    <xf numFmtId="0" fontId="15" fillId="2" borderId="12" xfId="0" applyFont="1" applyFill="1" applyBorder="1" applyAlignment="1">
      <alignment vertical="center"/>
    </xf>
    <xf numFmtId="0" fontId="8" fillId="2" borderId="23" xfId="0" applyFont="1" applyFill="1" applyBorder="1" applyAlignment="1">
      <alignment horizontal="center" vertical="center"/>
    </xf>
    <xf numFmtId="0" fontId="0" fillId="2" borderId="24" xfId="0" applyFill="1" applyBorder="1" applyAlignment="1">
      <alignment vertical="center"/>
    </xf>
    <xf numFmtId="0" fontId="2" fillId="2" borderId="25" xfId="0" applyFont="1" applyFill="1" applyBorder="1" applyAlignment="1">
      <alignment horizontal="right" vertical="center"/>
    </xf>
    <xf numFmtId="0" fontId="2" fillId="2" borderId="5" xfId="0" applyFont="1" applyFill="1" applyBorder="1" applyAlignment="1">
      <alignment vertical="center"/>
    </xf>
    <xf numFmtId="0" fontId="2" fillId="2" borderId="26" xfId="0" applyFont="1" applyFill="1" applyBorder="1" applyAlignment="1">
      <alignment vertical="center"/>
    </xf>
    <xf numFmtId="0" fontId="8" fillId="2" borderId="1" xfId="0" applyFont="1" applyFill="1" applyBorder="1" applyAlignment="1">
      <alignment horizontal="center" vertical="center"/>
    </xf>
    <xf numFmtId="0" fontId="16" fillId="2" borderId="1" xfId="0" applyFont="1" applyFill="1" applyBorder="1" applyAlignment="1">
      <alignment vertical="center"/>
    </xf>
    <xf numFmtId="0" fontId="8" fillId="2" borderId="24" xfId="0" applyFont="1" applyFill="1" applyBorder="1" applyAlignment="1">
      <alignment horizontal="center" vertical="center"/>
    </xf>
    <xf numFmtId="0" fontId="0" fillId="5" borderId="1" xfId="0" applyFill="1" applyBorder="1" applyAlignment="1">
      <alignment vertical="center"/>
    </xf>
    <xf numFmtId="3" fontId="0" fillId="5" borderId="1" xfId="0" applyNumberFormat="1" applyFill="1" applyBorder="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horizontal="center" vertical="center"/>
    </xf>
    <xf numFmtId="177" fontId="0" fillId="5" borderId="1" xfId="0" applyNumberFormat="1" applyFill="1" applyBorder="1" applyAlignment="1">
      <alignment horizontal="right" vertical="center"/>
    </xf>
    <xf numFmtId="0" fontId="15" fillId="2" borderId="1" xfId="0" applyFont="1" applyFill="1" applyBorder="1" applyAlignment="1">
      <alignment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0" fillId="2" borderId="0" xfId="0" applyFill="1" applyAlignment="1">
      <alignment vertical="center"/>
    </xf>
    <xf numFmtId="0" fontId="0" fillId="2" borderId="0" xfId="0" applyFill="1" applyAlignment="1">
      <alignment vertical="center"/>
    </xf>
    <xf numFmtId="0" fontId="20" fillId="0" borderId="0" xfId="0" applyFont="1" applyAlignment="1">
      <alignment horizontal="left" vertical="center"/>
    </xf>
    <xf numFmtId="0" fontId="20" fillId="2" borderId="11" xfId="0" applyFont="1" applyFill="1" applyBorder="1" applyAlignment="1">
      <alignment horizontal="center" vertical="center"/>
    </xf>
    <xf numFmtId="0" fontId="20" fillId="2" borderId="14" xfId="0" applyFont="1" applyFill="1" applyBorder="1" applyAlignment="1">
      <alignment horizontal="center" vertical="center"/>
    </xf>
    <xf numFmtId="3" fontId="20" fillId="2" borderId="14" xfId="0" applyNumberFormat="1" applyFont="1" applyFill="1" applyBorder="1" applyAlignment="1">
      <alignment horizontal="center" vertical="center"/>
    </xf>
    <xf numFmtId="177" fontId="20" fillId="2" borderId="14" xfId="0" applyNumberFormat="1" applyFont="1" applyFill="1" applyBorder="1" applyAlignment="1">
      <alignment horizontal="right" vertical="center"/>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21" xfId="0" applyFont="1" applyFill="1" applyBorder="1" applyAlignment="1">
      <alignment horizontal="right" vertical="center"/>
    </xf>
    <xf numFmtId="177" fontId="19" fillId="2" borderId="1" xfId="0" applyNumberFormat="1" applyFont="1" applyFill="1" applyBorder="1" applyAlignment="1">
      <alignment horizontal="right" vertical="center"/>
    </xf>
    <xf numFmtId="0" fontId="22" fillId="0" borderId="1" xfId="0" applyFont="1" applyBorder="1"/>
    <xf numFmtId="0" fontId="22" fillId="0" borderId="1" xfId="0" applyFont="1" applyBorder="1" applyAlignment="1">
      <alignment horizontal="center"/>
    </xf>
    <xf numFmtId="0" fontId="22" fillId="2" borderId="1" xfId="0" applyFont="1" applyFill="1" applyBorder="1" applyAlignment="1">
      <alignment horizontal="center" vertical="center"/>
    </xf>
    <xf numFmtId="3" fontId="22" fillId="2" borderId="1" xfId="0" applyNumberFormat="1" applyFont="1" applyFill="1" applyBorder="1" applyAlignment="1">
      <alignment horizontal="center" vertical="center"/>
    </xf>
    <xf numFmtId="179" fontId="22" fillId="0" borderId="1" xfId="0" applyNumberFormat="1" applyFont="1" applyBorder="1"/>
    <xf numFmtId="177" fontId="22" fillId="2" borderId="1" xfId="0" applyNumberFormat="1" applyFont="1" applyFill="1" applyBorder="1" applyAlignment="1">
      <alignment horizontal="right" vertical="center"/>
    </xf>
    <xf numFmtId="0" fontId="22" fillId="2" borderId="1" xfId="0" applyFont="1" applyFill="1" applyBorder="1" applyAlignment="1">
      <alignment vertical="center"/>
    </xf>
    <xf numFmtId="0" fontId="22" fillId="0" borderId="1" xfId="0" applyFont="1" applyBorder="1" applyAlignment="1">
      <alignment horizontal="left" vertical="center" wrapText="1"/>
    </xf>
    <xf numFmtId="179" fontId="22" fillId="0" borderId="1" xfId="2" applyNumberFormat="1" applyFont="1" applyBorder="1" applyAlignment="1"/>
    <xf numFmtId="0" fontId="22" fillId="0" borderId="1" xfId="0" applyFont="1" applyBorder="1" applyAlignment="1">
      <alignment vertical="center"/>
    </xf>
    <xf numFmtId="17" fontId="22" fillId="0" borderId="1" xfId="0" applyNumberFormat="1" applyFont="1" applyBorder="1" applyAlignment="1">
      <alignment horizontal="center"/>
    </xf>
    <xf numFmtId="179" fontId="22" fillId="2" borderId="1" xfId="0" applyNumberFormat="1" applyFont="1" applyFill="1" applyBorder="1" applyAlignment="1">
      <alignment vertical="center"/>
    </xf>
    <xf numFmtId="179" fontId="22" fillId="0" borderId="1" xfId="0" applyNumberFormat="1" applyFont="1" applyBorder="1" applyAlignment="1">
      <alignment vertical="center"/>
    </xf>
    <xf numFmtId="0" fontId="22" fillId="0" borderId="1" xfId="0" applyFont="1" applyBorder="1" applyAlignment="1">
      <alignment horizontal="center" vertical="center"/>
    </xf>
    <xf numFmtId="176" fontId="22" fillId="2" borderId="1" xfId="0" applyNumberFormat="1" applyFont="1" applyFill="1" applyBorder="1" applyAlignment="1">
      <alignment vertical="center"/>
    </xf>
    <xf numFmtId="0" fontId="23" fillId="2" borderId="1" xfId="0" applyFont="1" applyFill="1" applyBorder="1" applyAlignment="1">
      <alignment horizontal="center" vertical="center"/>
    </xf>
    <xf numFmtId="0" fontId="5" fillId="3" borderId="0" xfId="0" applyFont="1" applyFill="1" applyAlignment="1" applyProtection="1">
      <alignment vertical="center"/>
      <protection locked="0"/>
    </xf>
    <xf numFmtId="0" fontId="19" fillId="2" borderId="14" xfId="0" applyFont="1" applyFill="1" applyBorder="1" applyAlignment="1">
      <alignment horizontal="left" vertical="center"/>
    </xf>
    <xf numFmtId="0" fontId="19" fillId="2" borderId="19" xfId="0" applyFont="1" applyFill="1" applyBorder="1" applyAlignment="1">
      <alignment horizontal="left" vertical="center"/>
    </xf>
    <xf numFmtId="0" fontId="20" fillId="2" borderId="2" xfId="0" applyFont="1" applyFill="1" applyBorder="1" applyAlignment="1">
      <alignment horizontal="center" vertical="center"/>
    </xf>
    <xf numFmtId="0" fontId="22" fillId="2" borderId="2" xfId="0" applyFont="1" applyFill="1" applyBorder="1" applyAlignment="1">
      <alignment vertical="center"/>
    </xf>
    <xf numFmtId="0" fontId="22" fillId="2" borderId="2" xfId="0" applyFont="1" applyFill="1" applyBorder="1" applyAlignment="1">
      <alignment horizontal="center" vertical="center"/>
    </xf>
    <xf numFmtId="3" fontId="22" fillId="2" borderId="2" xfId="0" applyNumberFormat="1" applyFont="1" applyFill="1" applyBorder="1" applyAlignment="1">
      <alignment horizontal="center" vertical="center"/>
    </xf>
    <xf numFmtId="177" fontId="22" fillId="2" borderId="2" xfId="0" applyNumberFormat="1" applyFont="1" applyFill="1" applyBorder="1" applyAlignment="1">
      <alignment horizontal="right" vertical="center"/>
    </xf>
    <xf numFmtId="0" fontId="22" fillId="0" borderId="2" xfId="0" applyFont="1" applyBorder="1"/>
    <xf numFmtId="0" fontId="23" fillId="2" borderId="2" xfId="0" applyFont="1" applyFill="1" applyBorder="1" applyAlignment="1">
      <alignment horizontal="center" vertical="center"/>
    </xf>
    <xf numFmtId="0" fontId="20" fillId="2" borderId="2" xfId="0" applyFont="1" applyFill="1" applyBorder="1" applyAlignment="1">
      <alignment vertical="center"/>
    </xf>
    <xf numFmtId="0" fontId="16" fillId="2" borderId="2" xfId="0" applyFont="1" applyFill="1" applyBorder="1" applyAlignment="1">
      <alignment vertical="center"/>
    </xf>
    <xf numFmtId="0" fontId="0" fillId="2" borderId="1" xfId="0" applyFill="1" applyBorder="1" applyAlignment="1">
      <alignment vertical="center"/>
    </xf>
    <xf numFmtId="0" fontId="17" fillId="3" borderId="3" xfId="0" applyFont="1" applyFill="1" applyBorder="1" applyAlignment="1" applyProtection="1">
      <alignment horizontal="left" vertical="center"/>
      <protection locked="0"/>
    </xf>
    <xf numFmtId="0" fontId="17" fillId="3" borderId="3"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3" fontId="16" fillId="3" borderId="3" xfId="0" applyNumberFormat="1" applyFont="1" applyFill="1" applyBorder="1" applyAlignment="1" applyProtection="1">
      <alignment horizontal="center" vertical="center"/>
      <protection locked="0"/>
    </xf>
    <xf numFmtId="177" fontId="16" fillId="3" borderId="3" xfId="0" applyNumberFormat="1" applyFont="1" applyFill="1" applyBorder="1" applyAlignment="1" applyProtection="1">
      <alignment horizontal="right" vertical="center"/>
      <protection locked="0"/>
    </xf>
    <xf numFmtId="0" fontId="16" fillId="3" borderId="3"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23" fillId="2" borderId="1" xfId="0" applyFont="1" applyFill="1" applyBorder="1" applyAlignment="1">
      <alignment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179" fontId="22" fillId="0" borderId="1" xfId="0" applyNumberFormat="1" applyFont="1" applyBorder="1" applyAlignment="1">
      <alignment horizontal="right" vertical="center"/>
    </xf>
    <xf numFmtId="0" fontId="22" fillId="2" borderId="14" xfId="0" applyFont="1" applyFill="1" applyBorder="1" applyAlignment="1">
      <alignment horizontal="center" vertical="center"/>
    </xf>
    <xf numFmtId="179" fontId="5" fillId="0" borderId="0" xfId="0" applyNumberFormat="1" applyFont="1" applyFill="1" applyAlignment="1" applyProtection="1">
      <alignment vertical="center"/>
      <protection locked="0"/>
    </xf>
    <xf numFmtId="179" fontId="22" fillId="2" borderId="2" xfId="0" applyNumberFormat="1" applyFont="1" applyFill="1" applyBorder="1" applyAlignment="1">
      <alignment vertical="center"/>
    </xf>
    <xf numFmtId="0" fontId="22" fillId="2" borderId="1" xfId="0" applyFont="1" applyFill="1" applyBorder="1" applyAlignment="1">
      <alignment horizontal="left" vertical="center"/>
    </xf>
    <xf numFmtId="0" fontId="21" fillId="2" borderId="1" xfId="0" applyFont="1" applyFill="1" applyBorder="1" applyAlignment="1">
      <alignment vertical="center"/>
    </xf>
    <xf numFmtId="0" fontId="6" fillId="2" borderId="0" xfId="0" applyFont="1" applyFill="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wrapText="1"/>
    </xf>
    <xf numFmtId="0" fontId="13"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13"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8" fontId="0" fillId="2" borderId="6" xfId="0" applyNumberFormat="1" applyFill="1" applyBorder="1" applyAlignment="1">
      <alignment horizontal="center" vertical="center"/>
    </xf>
    <xf numFmtId="178" fontId="0" fillId="2" borderId="8" xfId="0" applyNumberFormat="1" applyFill="1" applyBorder="1" applyAlignment="1">
      <alignment horizontal="center" vertical="center"/>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2" borderId="0" xfId="0" applyFont="1" applyFill="1" applyAlignment="1">
      <alignment horizontal="left" vertical="center"/>
    </xf>
    <xf numFmtId="0" fontId="4" fillId="2" borderId="5" xfId="0" applyFont="1" applyFill="1" applyBorder="1" applyAlignment="1">
      <alignment horizontal="lef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5" xfId="0" applyFont="1" applyFill="1" applyBorder="1" applyAlignment="1">
      <alignment horizontal="right" vertical="center"/>
    </xf>
    <xf numFmtId="0" fontId="2" fillId="2" borderId="26" xfId="0" applyFont="1" applyFill="1" applyBorder="1" applyAlignment="1">
      <alignment horizontal="right" vertical="center"/>
    </xf>
    <xf numFmtId="0" fontId="4" fillId="2" borderId="0" xfId="0" applyFont="1" applyFill="1" applyBorder="1" applyAlignment="1">
      <alignment horizontal="left" vertical="center"/>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9" fontId="0" fillId="2" borderId="9" xfId="1" applyFont="1" applyFill="1" applyBorder="1" applyAlignment="1">
      <alignment horizontal="center" vertical="center"/>
    </xf>
    <xf numFmtId="9" fontId="0" fillId="2" borderId="10" xfId="1" applyFont="1" applyFill="1" applyBorder="1" applyAlignment="1">
      <alignment horizontal="center" vertical="center"/>
    </xf>
    <xf numFmtId="0" fontId="0" fillId="2" borderId="27" xfId="0" applyFill="1" applyBorder="1" applyAlignment="1">
      <alignment horizontal="center" vertical="center"/>
    </xf>
    <xf numFmtId="0" fontId="19" fillId="2" borderId="28" xfId="0" applyFont="1" applyFill="1" applyBorder="1" applyAlignment="1">
      <alignment horizontal="left" vertical="center"/>
    </xf>
    <xf numFmtId="0" fontId="19" fillId="2" borderId="29" xfId="0" applyFont="1" applyFill="1" applyBorder="1" applyAlignment="1">
      <alignment horizontal="left" vertical="center"/>
    </xf>
    <xf numFmtId="177" fontId="19" fillId="2" borderId="2" xfId="0" applyNumberFormat="1" applyFont="1" applyFill="1" applyBorder="1" applyAlignment="1">
      <alignment horizontal="right" vertical="center"/>
    </xf>
    <xf numFmtId="0" fontId="0" fillId="2" borderId="1" xfId="0" applyFill="1" applyBorder="1" applyAlignment="1">
      <alignment horizontal="center" vertical="center"/>
    </xf>
    <xf numFmtId="0" fontId="0" fillId="2" borderId="28" xfId="0" applyFill="1" applyBorder="1" applyAlignment="1">
      <alignment vertical="center"/>
    </xf>
    <xf numFmtId="0" fontId="15" fillId="2" borderId="29" xfId="0" applyFont="1" applyFill="1" applyBorder="1" applyAlignment="1">
      <alignment vertical="center"/>
    </xf>
    <xf numFmtId="177" fontId="0" fillId="2" borderId="1" xfId="0" applyNumberFormat="1" applyFill="1" applyBorder="1" applyAlignment="1">
      <alignment vertical="center"/>
    </xf>
    <xf numFmtId="24" fontId="0" fillId="2" borderId="1" xfId="0" applyNumberFormat="1" applyFill="1" applyBorder="1" applyAlignment="1">
      <alignment horizontal="center" vertical="center"/>
    </xf>
    <xf numFmtId="0" fontId="15" fillId="2" borderId="0" xfId="0" applyFont="1" applyFill="1" applyAlignment="1">
      <alignment vertical="center"/>
    </xf>
    <xf numFmtId="0" fontId="25" fillId="2" borderId="14" xfId="0" applyFont="1" applyFill="1" applyBorder="1" applyAlignment="1">
      <alignment vertical="center" wrapText="1"/>
    </xf>
    <xf numFmtId="0" fontId="15" fillId="2" borderId="14" xfId="0" applyFont="1" applyFill="1" applyBorder="1" applyAlignment="1">
      <alignment vertical="center"/>
    </xf>
    <xf numFmtId="0" fontId="25" fillId="2" borderId="14" xfId="0" applyFont="1" applyFill="1" applyBorder="1" applyAlignment="1">
      <alignment vertical="center"/>
    </xf>
    <xf numFmtId="24" fontId="22" fillId="2" borderId="1" xfId="0" applyNumberFormat="1" applyFont="1" applyFill="1" applyBorder="1" applyAlignment="1">
      <alignment vertical="center"/>
    </xf>
    <xf numFmtId="0" fontId="15" fillId="2" borderId="1" xfId="0" applyFont="1" applyFill="1" applyBorder="1" applyAlignment="1">
      <alignment horizontal="left" vertical="center"/>
    </xf>
  </cellXfs>
  <cellStyles count="3">
    <cellStyle name="一般" xfId="0" builtinId="0"/>
    <cellStyle name="百分比" xfId="1" builtinId="5"/>
    <cellStyle name="貨幣" xfId="2" builtinId="4"/>
  </cellStyles>
  <dxfs count="0"/>
  <tableStyles count="0" defaultTableStyle="TableStyleMedium2" defaultPivotStyle="PivotStyleLight16"/>
  <colors>
    <mruColors>
      <color rgb="FFDDEBF7"/>
      <color rgb="FFBDD7EE"/>
      <color rgb="FF0000CC"/>
      <color rgb="FFFEEB9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8"/>
  <sheetViews>
    <sheetView tabSelected="1" zoomScaleNormal="100" workbookViewId="0">
      <selection activeCell="C87" sqref="C87"/>
    </sheetView>
  </sheetViews>
  <sheetFormatPr defaultRowHeight="15"/>
  <cols>
    <col min="1" max="1" width="6.7109375" style="6" customWidth="1"/>
    <col min="2" max="2" width="40" style="2" customWidth="1"/>
    <col min="3" max="3" width="22.42578125" style="6" customWidth="1"/>
    <col min="4" max="4" width="16.42578125" style="6" customWidth="1"/>
    <col min="5" max="5" width="10.7109375" style="31" customWidth="1"/>
    <col min="6" max="6" width="19.28515625" style="2" customWidth="1"/>
    <col min="7" max="7" width="13.7109375" style="2" customWidth="1"/>
    <col min="8" max="8" width="94.28515625" style="2" customWidth="1"/>
    <col min="9" max="9" width="24.140625" style="2" customWidth="1"/>
    <col min="10" max="10" width="65.140625" style="2" customWidth="1"/>
    <col min="11" max="15" width="9.7109375" style="2" customWidth="1"/>
    <col min="16" max="16" width="12.7109375" style="2" customWidth="1"/>
    <col min="17" max="17" width="1.7109375" style="2" customWidth="1"/>
    <col min="18" max="16384" width="9.140625" style="2"/>
  </cols>
  <sheetData>
    <row r="1" spans="1:17" ht="18" customHeight="1">
      <c r="A1" s="137" t="s">
        <v>10</v>
      </c>
      <c r="B1" s="137"/>
      <c r="C1" s="137"/>
      <c r="D1" s="137"/>
      <c r="E1" s="137"/>
      <c r="F1" s="137"/>
      <c r="G1" s="137"/>
      <c r="H1" s="137"/>
      <c r="I1" s="137"/>
      <c r="J1" s="137"/>
      <c r="K1" s="137"/>
      <c r="L1" s="137"/>
      <c r="M1" s="137"/>
      <c r="N1" s="137"/>
      <c r="O1" s="137"/>
      <c r="P1" s="60" t="s">
        <v>69</v>
      </c>
    </row>
    <row r="2" spans="1:17" ht="18" customHeight="1">
      <c r="A2" s="137" t="s">
        <v>23</v>
      </c>
      <c r="B2" s="137"/>
      <c r="C2" s="137"/>
      <c r="D2" s="137"/>
      <c r="E2" s="137"/>
      <c r="F2" s="137"/>
      <c r="G2" s="137"/>
      <c r="H2" s="137"/>
      <c r="I2" s="137"/>
      <c r="J2" s="137"/>
      <c r="K2" s="137"/>
      <c r="L2" s="137"/>
      <c r="M2" s="137"/>
      <c r="N2" s="137"/>
      <c r="O2" s="137"/>
      <c r="P2" s="59"/>
    </row>
    <row r="3" spans="1:17" ht="18" customHeight="1">
      <c r="A3" s="137" t="s">
        <v>70</v>
      </c>
      <c r="B3" s="137"/>
      <c r="C3" s="137"/>
      <c r="D3" s="137"/>
      <c r="E3" s="137"/>
      <c r="F3" s="137"/>
      <c r="G3" s="137"/>
      <c r="H3" s="137"/>
      <c r="I3" s="137"/>
      <c r="J3" s="137"/>
      <c r="K3" s="137"/>
      <c r="L3" s="137"/>
      <c r="M3" s="137"/>
      <c r="N3" s="137"/>
      <c r="O3" s="137"/>
      <c r="P3" s="59"/>
    </row>
    <row r="4" spans="1:17">
      <c r="A4" s="1"/>
    </row>
    <row r="5" spans="1:17">
      <c r="A5" s="162" t="s">
        <v>45</v>
      </c>
      <c r="B5" s="162"/>
      <c r="C5" s="162"/>
      <c r="D5" s="162"/>
      <c r="E5" s="162"/>
      <c r="F5" s="162"/>
      <c r="G5" s="162"/>
      <c r="H5" s="162"/>
      <c r="I5" s="162"/>
      <c r="J5" s="162"/>
      <c r="K5" s="162"/>
      <c r="L5" s="162"/>
      <c r="M5" s="162"/>
      <c r="N5" s="162"/>
      <c r="O5" s="162"/>
      <c r="P5" s="162"/>
    </row>
    <row r="6" spans="1:17">
      <c r="A6" s="162" t="s">
        <v>17</v>
      </c>
      <c r="B6" s="162"/>
      <c r="C6" s="162"/>
      <c r="D6" s="162"/>
      <c r="E6" s="162"/>
      <c r="F6" s="162"/>
      <c r="G6" s="162"/>
      <c r="H6" s="162"/>
      <c r="I6" s="162"/>
      <c r="J6" s="162"/>
      <c r="K6" s="162"/>
      <c r="L6" s="162"/>
      <c r="M6" s="162"/>
      <c r="N6" s="162"/>
      <c r="O6" s="162"/>
      <c r="P6" s="162"/>
    </row>
    <row r="7" spans="1:17" ht="7.5" customHeight="1">
      <c r="A7" s="21"/>
      <c r="B7" s="21"/>
      <c r="C7" s="27"/>
      <c r="D7" s="27"/>
      <c r="E7" s="32"/>
      <c r="F7" s="21"/>
      <c r="G7" s="21"/>
      <c r="H7" s="21"/>
      <c r="I7" s="21"/>
      <c r="J7" s="21"/>
      <c r="K7" s="21"/>
      <c r="L7" s="21"/>
      <c r="M7" s="21"/>
      <c r="N7" s="21"/>
      <c r="O7" s="21"/>
      <c r="P7" s="21"/>
    </row>
    <row r="8" spans="1:17" ht="21" customHeight="1">
      <c r="A8" s="163" t="s">
        <v>11</v>
      </c>
      <c r="B8" s="163"/>
      <c r="C8" s="163"/>
      <c r="D8" s="163"/>
      <c r="E8" s="163"/>
      <c r="F8" s="163"/>
      <c r="G8" s="163"/>
      <c r="H8" s="163"/>
      <c r="I8" s="163"/>
      <c r="J8" s="163"/>
      <c r="K8" s="163"/>
      <c r="L8" s="163"/>
      <c r="M8" s="163"/>
      <c r="N8" s="163"/>
      <c r="O8" s="163"/>
      <c r="P8" s="163"/>
    </row>
    <row r="9" spans="1:17" ht="20.25" customHeight="1">
      <c r="A9" s="144" t="s">
        <v>67</v>
      </c>
      <c r="B9" s="145"/>
      <c r="C9" s="145"/>
      <c r="D9" s="145"/>
      <c r="E9" s="145"/>
      <c r="F9" s="145"/>
      <c r="G9" s="146"/>
      <c r="H9" s="141" t="s">
        <v>67</v>
      </c>
      <c r="I9" s="142"/>
      <c r="J9" s="142"/>
      <c r="K9" s="142"/>
      <c r="L9" s="142"/>
      <c r="M9" s="142"/>
      <c r="N9" s="142"/>
      <c r="O9" s="142"/>
      <c r="P9" s="143"/>
    </row>
    <row r="10" spans="1:17" ht="34.5" customHeight="1">
      <c r="A10" s="157" t="s">
        <v>12</v>
      </c>
      <c r="B10" s="157" t="s">
        <v>48</v>
      </c>
      <c r="C10" s="157" t="s">
        <v>46</v>
      </c>
      <c r="D10" s="159" t="s">
        <v>0</v>
      </c>
      <c r="E10" s="159"/>
      <c r="F10" s="8" t="s">
        <v>16</v>
      </c>
      <c r="G10" s="54" t="s">
        <v>68</v>
      </c>
      <c r="H10" s="138" t="s">
        <v>6</v>
      </c>
      <c r="I10" s="140" t="s">
        <v>53</v>
      </c>
      <c r="J10" s="140" t="s">
        <v>15</v>
      </c>
      <c r="K10" s="153" t="s">
        <v>72</v>
      </c>
      <c r="L10" s="154"/>
      <c r="M10" s="154"/>
      <c r="N10" s="154"/>
      <c r="O10" s="154"/>
      <c r="P10" s="140" t="s">
        <v>47</v>
      </c>
    </row>
    <row r="11" spans="1:17" ht="34.5" customHeight="1">
      <c r="A11" s="158"/>
      <c r="B11" s="158"/>
      <c r="C11" s="158"/>
      <c r="D11" s="23" t="s">
        <v>3</v>
      </c>
      <c r="E11" s="33" t="s">
        <v>18</v>
      </c>
      <c r="F11" s="9" t="s">
        <v>9</v>
      </c>
      <c r="G11" s="9" t="s">
        <v>9</v>
      </c>
      <c r="H11" s="139"/>
      <c r="I11" s="139"/>
      <c r="J11" s="139"/>
      <c r="K11" s="61" t="s">
        <v>55</v>
      </c>
      <c r="L11" s="61" t="s">
        <v>54</v>
      </c>
      <c r="M11" s="62" t="s">
        <v>1</v>
      </c>
      <c r="N11" s="62" t="s">
        <v>2</v>
      </c>
      <c r="O11" s="61" t="s">
        <v>49</v>
      </c>
      <c r="P11" s="139"/>
    </row>
    <row r="12" spans="1:17" ht="20.25" customHeight="1">
      <c r="A12" s="10">
        <v>1.1000000000000001</v>
      </c>
      <c r="B12" s="73" t="s">
        <v>7</v>
      </c>
      <c r="C12" s="10"/>
      <c r="D12" s="10"/>
      <c r="E12" s="74"/>
      <c r="F12" s="73"/>
      <c r="G12" s="73"/>
      <c r="H12" s="73"/>
      <c r="I12" s="73"/>
      <c r="J12" s="73"/>
      <c r="K12" s="73"/>
      <c r="L12" s="73"/>
      <c r="M12" s="25"/>
      <c r="N12" s="25"/>
      <c r="O12" s="25"/>
      <c r="P12" s="26"/>
    </row>
    <row r="13" spans="1:17" ht="20.25" customHeight="1">
      <c r="A13" s="10" t="s">
        <v>64</v>
      </c>
      <c r="B13" s="75" t="s">
        <v>74</v>
      </c>
      <c r="C13" s="10" t="s">
        <v>50</v>
      </c>
      <c r="D13" s="76" t="s">
        <v>71</v>
      </c>
      <c r="E13" s="74">
        <v>200</v>
      </c>
      <c r="F13" s="47">
        <v>20000</v>
      </c>
      <c r="G13" s="77">
        <f>F13/E13</f>
        <v>100</v>
      </c>
      <c r="H13" s="78"/>
      <c r="I13" s="78"/>
      <c r="J13" s="78"/>
      <c r="K13" s="70"/>
      <c r="L13" s="70"/>
      <c r="M13" s="72"/>
      <c r="N13" s="65"/>
      <c r="O13" s="65"/>
      <c r="P13" s="66"/>
    </row>
    <row r="14" spans="1:17" ht="20.25" customHeight="1">
      <c r="A14" s="79">
        <v>1</v>
      </c>
      <c r="B14" s="92" t="s">
        <v>133</v>
      </c>
      <c r="C14" s="93" t="s">
        <v>78</v>
      </c>
      <c r="D14" s="94" t="s">
        <v>255</v>
      </c>
      <c r="E14" s="95">
        <v>130</v>
      </c>
      <c r="F14" s="96">
        <v>5000</v>
      </c>
      <c r="G14" s="97">
        <f t="shared" ref="G14:G18" si="0">IFERROR(F14/E14,"")</f>
        <v>38.46153846153846</v>
      </c>
      <c r="H14" s="92" t="s">
        <v>134</v>
      </c>
      <c r="I14" s="92" t="s">
        <v>258</v>
      </c>
      <c r="J14" s="98" t="s">
        <v>75</v>
      </c>
      <c r="K14" s="94"/>
      <c r="L14" s="65" t="s">
        <v>73</v>
      </c>
      <c r="M14" s="94"/>
      <c r="N14" s="94"/>
      <c r="O14" s="94"/>
      <c r="P14" s="80">
        <v>70</v>
      </c>
      <c r="Q14" s="71"/>
    </row>
    <row r="15" spans="1:17" ht="22.5" customHeight="1">
      <c r="A15" s="79">
        <v>2</v>
      </c>
      <c r="B15" s="99" t="s">
        <v>135</v>
      </c>
      <c r="C15" s="93" t="s">
        <v>136</v>
      </c>
      <c r="D15" s="94" t="s">
        <v>118</v>
      </c>
      <c r="E15" s="95">
        <v>130</v>
      </c>
      <c r="F15" s="100">
        <v>70700</v>
      </c>
      <c r="G15" s="97">
        <f t="shared" si="0"/>
        <v>543.84615384615381</v>
      </c>
      <c r="H15" s="92" t="s">
        <v>137</v>
      </c>
      <c r="I15" s="92" t="s">
        <v>258</v>
      </c>
      <c r="J15" s="98" t="s">
        <v>75</v>
      </c>
      <c r="K15" s="94"/>
      <c r="L15" s="65" t="s">
        <v>73</v>
      </c>
      <c r="M15" s="65" t="s">
        <v>73</v>
      </c>
      <c r="N15" s="94"/>
      <c r="O15" s="94"/>
      <c r="P15" s="80">
        <v>70</v>
      </c>
      <c r="Q15" s="71"/>
    </row>
    <row r="16" spans="1:17" ht="23.25" customHeight="1">
      <c r="A16" s="79">
        <v>3</v>
      </c>
      <c r="B16" s="92" t="s">
        <v>138</v>
      </c>
      <c r="C16" s="93" t="s">
        <v>139</v>
      </c>
      <c r="D16" s="94" t="s">
        <v>122</v>
      </c>
      <c r="E16" s="95">
        <v>130</v>
      </c>
      <c r="F16" s="96">
        <v>11800</v>
      </c>
      <c r="G16" s="97">
        <f t="shared" si="0"/>
        <v>90.769230769230774</v>
      </c>
      <c r="H16" s="98" t="s">
        <v>140</v>
      </c>
      <c r="I16" s="92" t="s">
        <v>258</v>
      </c>
      <c r="J16" s="98" t="s">
        <v>75</v>
      </c>
      <c r="K16" s="94"/>
      <c r="L16" s="65" t="s">
        <v>73</v>
      </c>
      <c r="M16" s="94"/>
      <c r="N16" s="94"/>
      <c r="O16" s="94"/>
      <c r="P16" s="80">
        <v>70</v>
      </c>
      <c r="Q16" s="71"/>
    </row>
    <row r="17" spans="1:17" ht="19.5" customHeight="1">
      <c r="A17" s="79">
        <v>4</v>
      </c>
      <c r="B17" s="92" t="s">
        <v>141</v>
      </c>
      <c r="C17" s="93" t="s">
        <v>142</v>
      </c>
      <c r="D17" s="94" t="s">
        <v>128</v>
      </c>
      <c r="E17" s="95">
        <v>130</v>
      </c>
      <c r="F17" s="96">
        <v>37500</v>
      </c>
      <c r="G17" s="97">
        <f t="shared" si="0"/>
        <v>288.46153846153845</v>
      </c>
      <c r="H17" s="92" t="s">
        <v>143</v>
      </c>
      <c r="I17" s="92" t="s">
        <v>258</v>
      </c>
      <c r="J17" s="98" t="s">
        <v>75</v>
      </c>
      <c r="K17" s="94"/>
      <c r="L17" s="65" t="s">
        <v>73</v>
      </c>
      <c r="M17" s="94"/>
      <c r="N17" s="94"/>
      <c r="O17" s="94"/>
      <c r="P17" s="80">
        <v>70</v>
      </c>
      <c r="Q17" s="71"/>
    </row>
    <row r="18" spans="1:17" ht="20.25" customHeight="1">
      <c r="A18" s="79">
        <v>5</v>
      </c>
      <c r="B18" s="92" t="s">
        <v>144</v>
      </c>
      <c r="C18" s="93" t="s">
        <v>145</v>
      </c>
      <c r="D18" s="94" t="s">
        <v>131</v>
      </c>
      <c r="E18" s="95">
        <v>130</v>
      </c>
      <c r="F18" s="96">
        <v>43500</v>
      </c>
      <c r="G18" s="97">
        <f t="shared" si="0"/>
        <v>334.61538461538464</v>
      </c>
      <c r="H18" s="101" t="s">
        <v>146</v>
      </c>
      <c r="I18" s="92" t="s">
        <v>258</v>
      </c>
      <c r="J18" s="98" t="s">
        <v>75</v>
      </c>
      <c r="K18" s="94"/>
      <c r="L18" s="65" t="s">
        <v>73</v>
      </c>
      <c r="M18" s="94"/>
      <c r="N18" s="94"/>
      <c r="O18" s="94"/>
      <c r="P18" s="80">
        <v>70</v>
      </c>
      <c r="Q18" s="71"/>
    </row>
    <row r="19" spans="1:17" ht="20.25" customHeight="1">
      <c r="A19" s="79">
        <v>6</v>
      </c>
      <c r="B19" s="92" t="s">
        <v>147</v>
      </c>
      <c r="C19" s="102" t="s">
        <v>148</v>
      </c>
      <c r="D19" s="94" t="s">
        <v>126</v>
      </c>
      <c r="E19" s="95">
        <v>130</v>
      </c>
      <c r="F19" s="96">
        <v>13500</v>
      </c>
      <c r="G19" s="97">
        <f>IFERROR(F19/E19,"")</f>
        <v>103.84615384615384</v>
      </c>
      <c r="H19" s="92" t="s">
        <v>149</v>
      </c>
      <c r="I19" s="92" t="s">
        <v>258</v>
      </c>
      <c r="J19" s="98" t="s">
        <v>75</v>
      </c>
      <c r="K19" s="94"/>
      <c r="L19" s="65" t="s">
        <v>73</v>
      </c>
      <c r="M19" s="65" t="s">
        <v>73</v>
      </c>
      <c r="N19" s="94"/>
      <c r="O19" s="94"/>
      <c r="P19" s="80">
        <v>70</v>
      </c>
      <c r="Q19" s="71"/>
    </row>
    <row r="20" spans="1:17" ht="20.25" customHeight="1">
      <c r="A20" s="79">
        <v>7</v>
      </c>
      <c r="B20" s="92" t="s">
        <v>150</v>
      </c>
      <c r="C20" s="93" t="s">
        <v>142</v>
      </c>
      <c r="D20" s="94" t="s">
        <v>151</v>
      </c>
      <c r="E20" s="95">
        <v>720</v>
      </c>
      <c r="F20" s="96">
        <v>8000</v>
      </c>
      <c r="G20" s="97">
        <f t="shared" ref="G20:G26" si="1">IFERROR(F20/E20,"")</f>
        <v>11.111111111111111</v>
      </c>
      <c r="H20" s="92" t="s">
        <v>152</v>
      </c>
      <c r="I20" s="92" t="s">
        <v>258</v>
      </c>
      <c r="J20" s="92" t="s">
        <v>153</v>
      </c>
      <c r="K20" s="94"/>
      <c r="L20" s="65" t="s">
        <v>73</v>
      </c>
      <c r="M20" s="94"/>
      <c r="N20" s="94"/>
      <c r="O20" s="94"/>
      <c r="P20" s="80">
        <v>70</v>
      </c>
      <c r="Q20" s="71"/>
    </row>
    <row r="21" spans="1:17" ht="20.25" customHeight="1">
      <c r="A21" s="79">
        <v>8</v>
      </c>
      <c r="B21" s="92" t="s">
        <v>154</v>
      </c>
      <c r="C21" s="93" t="s">
        <v>142</v>
      </c>
      <c r="D21" s="94" t="s">
        <v>151</v>
      </c>
      <c r="E21" s="95">
        <v>720</v>
      </c>
      <c r="F21" s="96">
        <v>4000</v>
      </c>
      <c r="G21" s="97">
        <f t="shared" si="1"/>
        <v>5.5555555555555554</v>
      </c>
      <c r="H21" s="92" t="s">
        <v>155</v>
      </c>
      <c r="I21" s="92" t="s">
        <v>258</v>
      </c>
      <c r="J21" s="92" t="s">
        <v>156</v>
      </c>
      <c r="K21" s="94"/>
      <c r="L21" s="65" t="s">
        <v>73</v>
      </c>
      <c r="M21" s="94"/>
      <c r="N21" s="94"/>
      <c r="O21" s="94"/>
      <c r="P21" s="80">
        <v>70</v>
      </c>
      <c r="Q21" s="71"/>
    </row>
    <row r="22" spans="1:17" ht="20.25" customHeight="1">
      <c r="A22" s="79">
        <v>9</v>
      </c>
      <c r="B22" s="92" t="s">
        <v>157</v>
      </c>
      <c r="C22" s="93" t="s">
        <v>142</v>
      </c>
      <c r="D22" s="94" t="s">
        <v>151</v>
      </c>
      <c r="E22" s="95">
        <v>720</v>
      </c>
      <c r="F22" s="103">
        <v>11500</v>
      </c>
      <c r="G22" s="97">
        <f t="shared" si="1"/>
        <v>15.972222222222221</v>
      </c>
      <c r="H22" s="92" t="s">
        <v>158</v>
      </c>
      <c r="I22" s="92" t="s">
        <v>258</v>
      </c>
      <c r="J22" s="92" t="s">
        <v>159</v>
      </c>
      <c r="K22" s="94"/>
      <c r="L22" s="65" t="s">
        <v>73</v>
      </c>
      <c r="M22" s="94"/>
      <c r="N22" s="94"/>
      <c r="O22" s="94"/>
      <c r="P22" s="80">
        <v>70</v>
      </c>
      <c r="Q22" s="71"/>
    </row>
    <row r="23" spans="1:17" ht="20.25" customHeight="1">
      <c r="A23" s="79">
        <v>10</v>
      </c>
      <c r="B23" s="92" t="s">
        <v>160</v>
      </c>
      <c r="C23" s="93" t="s">
        <v>142</v>
      </c>
      <c r="D23" s="94" t="s">
        <v>151</v>
      </c>
      <c r="E23" s="95">
        <v>720</v>
      </c>
      <c r="F23" s="104">
        <v>38000</v>
      </c>
      <c r="G23" s="97">
        <f t="shared" si="1"/>
        <v>52.777777777777779</v>
      </c>
      <c r="H23" s="92" t="s">
        <v>161</v>
      </c>
      <c r="I23" s="92" t="s">
        <v>258</v>
      </c>
      <c r="J23" s="92" t="s">
        <v>162</v>
      </c>
      <c r="K23" s="94"/>
      <c r="L23" s="65" t="s">
        <v>73</v>
      </c>
      <c r="M23" s="94"/>
      <c r="N23" s="94"/>
      <c r="O23" s="94"/>
      <c r="P23" s="80">
        <v>70</v>
      </c>
      <c r="Q23" s="71"/>
    </row>
    <row r="24" spans="1:17" ht="20.25" customHeight="1">
      <c r="A24" s="79">
        <v>11</v>
      </c>
      <c r="B24" s="101" t="s">
        <v>163</v>
      </c>
      <c r="C24" s="93" t="s">
        <v>142</v>
      </c>
      <c r="D24" s="94" t="s">
        <v>151</v>
      </c>
      <c r="E24" s="95">
        <v>720</v>
      </c>
      <c r="F24" s="96">
        <v>24000</v>
      </c>
      <c r="G24" s="97">
        <f t="shared" si="1"/>
        <v>33.333333333333336</v>
      </c>
      <c r="H24" s="92" t="s">
        <v>164</v>
      </c>
      <c r="I24" s="92" t="s">
        <v>258</v>
      </c>
      <c r="J24" s="92" t="s">
        <v>165</v>
      </c>
      <c r="K24" s="94"/>
      <c r="L24" s="65" t="s">
        <v>73</v>
      </c>
      <c r="M24" s="94"/>
      <c r="N24" s="94"/>
      <c r="O24" s="94"/>
      <c r="P24" s="80">
        <v>70</v>
      </c>
      <c r="Q24" s="71"/>
    </row>
    <row r="25" spans="1:17" ht="20.25" customHeight="1">
      <c r="A25" s="79">
        <v>12</v>
      </c>
      <c r="B25" s="92" t="s">
        <v>166</v>
      </c>
      <c r="C25" s="93" t="s">
        <v>142</v>
      </c>
      <c r="D25" s="94" t="s">
        <v>151</v>
      </c>
      <c r="E25" s="95">
        <v>720</v>
      </c>
      <c r="F25" s="103">
        <v>6500</v>
      </c>
      <c r="G25" s="97">
        <f t="shared" si="1"/>
        <v>9.0277777777777786</v>
      </c>
      <c r="H25" s="92" t="s">
        <v>167</v>
      </c>
      <c r="I25" s="92" t="s">
        <v>258</v>
      </c>
      <c r="J25" s="92" t="s">
        <v>168</v>
      </c>
      <c r="K25" s="94"/>
      <c r="L25" s="65" t="s">
        <v>73</v>
      </c>
      <c r="M25" s="94"/>
      <c r="N25" s="94"/>
      <c r="O25" s="94"/>
      <c r="P25" s="80">
        <v>70</v>
      </c>
      <c r="Q25" s="71"/>
    </row>
    <row r="26" spans="1:17" ht="20.25" customHeight="1">
      <c r="A26" s="79">
        <v>13</v>
      </c>
      <c r="B26" s="92" t="s">
        <v>169</v>
      </c>
      <c r="C26" s="105" t="s">
        <v>170</v>
      </c>
      <c r="D26" s="94" t="s">
        <v>151</v>
      </c>
      <c r="E26" s="95">
        <v>720</v>
      </c>
      <c r="F26" s="96">
        <v>8500</v>
      </c>
      <c r="G26" s="97">
        <f t="shared" si="1"/>
        <v>11.805555555555555</v>
      </c>
      <c r="H26" s="92" t="s">
        <v>171</v>
      </c>
      <c r="I26" s="92" t="s">
        <v>44</v>
      </c>
      <c r="J26" s="92" t="s">
        <v>172</v>
      </c>
      <c r="K26" s="94"/>
      <c r="L26" s="65" t="s">
        <v>73</v>
      </c>
      <c r="M26" s="94"/>
      <c r="N26" s="94"/>
      <c r="O26" s="94"/>
      <c r="P26" s="80">
        <v>70</v>
      </c>
      <c r="Q26" s="71"/>
    </row>
    <row r="27" spans="1:17" ht="20.25" customHeight="1">
      <c r="A27" s="79">
        <v>14</v>
      </c>
      <c r="B27" s="92" t="s">
        <v>173</v>
      </c>
      <c r="C27" s="105" t="s">
        <v>142</v>
      </c>
      <c r="D27" s="94" t="s">
        <v>174</v>
      </c>
      <c r="E27" s="95">
        <v>720</v>
      </c>
      <c r="F27" s="96">
        <v>12000</v>
      </c>
      <c r="G27" s="97">
        <v>16</v>
      </c>
      <c r="H27" s="92" t="s">
        <v>175</v>
      </c>
      <c r="I27" s="92" t="s">
        <v>176</v>
      </c>
      <c r="J27" s="92" t="s">
        <v>177</v>
      </c>
      <c r="K27" s="94"/>
      <c r="L27" s="65" t="s">
        <v>73</v>
      </c>
      <c r="M27" s="94"/>
      <c r="N27" s="94"/>
      <c r="O27" s="94"/>
      <c r="P27" s="80">
        <v>60</v>
      </c>
      <c r="Q27" s="71"/>
    </row>
    <row r="28" spans="1:17" ht="20.25" customHeight="1">
      <c r="A28" s="79">
        <v>15</v>
      </c>
      <c r="B28" s="92" t="s">
        <v>178</v>
      </c>
      <c r="C28" s="105" t="s">
        <v>142</v>
      </c>
      <c r="D28" s="94" t="s">
        <v>174</v>
      </c>
      <c r="E28" s="95">
        <v>720</v>
      </c>
      <c r="F28" s="96">
        <v>10000</v>
      </c>
      <c r="G28" s="97">
        <v>13.333333333333334</v>
      </c>
      <c r="H28" s="92" t="s">
        <v>179</v>
      </c>
      <c r="I28" s="92" t="s">
        <v>176</v>
      </c>
      <c r="J28" s="92" t="s">
        <v>180</v>
      </c>
      <c r="K28" s="94"/>
      <c r="L28" s="65" t="s">
        <v>73</v>
      </c>
      <c r="M28" s="94"/>
      <c r="N28" s="94"/>
      <c r="O28" s="94"/>
      <c r="P28" s="80">
        <v>60</v>
      </c>
      <c r="Q28" s="71"/>
    </row>
    <row r="29" spans="1:17" ht="20.25" customHeight="1">
      <c r="A29" s="79">
        <v>16</v>
      </c>
      <c r="B29" s="92" t="s">
        <v>181</v>
      </c>
      <c r="C29" s="105" t="s">
        <v>142</v>
      </c>
      <c r="D29" s="94" t="s">
        <v>174</v>
      </c>
      <c r="E29" s="95">
        <v>720</v>
      </c>
      <c r="F29" s="96">
        <v>8000</v>
      </c>
      <c r="G29" s="97">
        <v>10.666666666666666</v>
      </c>
      <c r="H29" s="92" t="s">
        <v>182</v>
      </c>
      <c r="I29" s="92" t="s">
        <v>176</v>
      </c>
      <c r="J29" s="92" t="s">
        <v>180</v>
      </c>
      <c r="K29" s="94"/>
      <c r="L29" s="65" t="s">
        <v>73</v>
      </c>
      <c r="M29" s="94"/>
      <c r="N29" s="94"/>
      <c r="O29" s="94"/>
      <c r="P29" s="80">
        <v>60</v>
      </c>
      <c r="Q29" s="71"/>
    </row>
    <row r="30" spans="1:17" ht="20.25" customHeight="1">
      <c r="A30" s="79">
        <v>17</v>
      </c>
      <c r="B30" s="92" t="s">
        <v>183</v>
      </c>
      <c r="C30" s="105" t="s">
        <v>142</v>
      </c>
      <c r="D30" s="94" t="s">
        <v>174</v>
      </c>
      <c r="E30" s="95">
        <v>60</v>
      </c>
      <c r="F30" s="96">
        <v>27000</v>
      </c>
      <c r="G30" s="97">
        <v>450</v>
      </c>
      <c r="H30" s="92" t="s">
        <v>184</v>
      </c>
      <c r="I30" s="92" t="s">
        <v>176</v>
      </c>
      <c r="J30" s="92" t="s">
        <v>185</v>
      </c>
      <c r="K30" s="94"/>
      <c r="L30" s="65" t="s">
        <v>73</v>
      </c>
      <c r="M30" s="65" t="s">
        <v>73</v>
      </c>
      <c r="N30" s="94"/>
      <c r="O30" s="94"/>
      <c r="P30" s="80">
        <v>60</v>
      </c>
      <c r="Q30" s="71"/>
    </row>
    <row r="31" spans="1:17" ht="20.25" customHeight="1">
      <c r="A31" s="79">
        <v>18</v>
      </c>
      <c r="B31" s="92" t="s">
        <v>186</v>
      </c>
      <c r="C31" s="105" t="s">
        <v>142</v>
      </c>
      <c r="D31" s="94" t="s">
        <v>174</v>
      </c>
      <c r="E31" s="95">
        <v>350</v>
      </c>
      <c r="F31" s="96">
        <v>12000</v>
      </c>
      <c r="G31" s="97">
        <v>34.285714285714285</v>
      </c>
      <c r="H31" s="92" t="s">
        <v>187</v>
      </c>
      <c r="I31" s="92" t="s">
        <v>176</v>
      </c>
      <c r="J31" s="92" t="s">
        <v>180</v>
      </c>
      <c r="K31" s="94"/>
      <c r="L31" s="65" t="s">
        <v>73</v>
      </c>
      <c r="M31" s="94"/>
      <c r="N31" s="65" t="s">
        <v>73</v>
      </c>
      <c r="O31" s="94"/>
      <c r="P31" s="80">
        <v>60</v>
      </c>
      <c r="Q31" s="71"/>
    </row>
    <row r="32" spans="1:17" ht="20.25" customHeight="1">
      <c r="A32" s="79">
        <v>19</v>
      </c>
      <c r="B32" s="92" t="s">
        <v>188</v>
      </c>
      <c r="C32" s="105" t="s">
        <v>142</v>
      </c>
      <c r="D32" s="94" t="s">
        <v>174</v>
      </c>
      <c r="E32" s="95">
        <v>720</v>
      </c>
      <c r="F32" s="96">
        <v>8000</v>
      </c>
      <c r="G32" s="97">
        <v>10.95890410958904</v>
      </c>
      <c r="H32" s="92" t="s">
        <v>189</v>
      </c>
      <c r="I32" s="92" t="s">
        <v>190</v>
      </c>
      <c r="J32" s="92" t="s">
        <v>191</v>
      </c>
      <c r="K32" s="65" t="s">
        <v>73</v>
      </c>
      <c r="L32" s="65" t="s">
        <v>73</v>
      </c>
      <c r="M32" s="65" t="s">
        <v>73</v>
      </c>
      <c r="N32" s="94"/>
      <c r="O32" s="94"/>
      <c r="P32" s="80">
        <v>35</v>
      </c>
      <c r="Q32" s="71"/>
    </row>
    <row r="33" spans="1:17" ht="20.25" customHeight="1">
      <c r="A33" s="79">
        <v>20</v>
      </c>
      <c r="B33" s="92" t="s">
        <v>192</v>
      </c>
      <c r="C33" s="105" t="s">
        <v>142</v>
      </c>
      <c r="D33" s="94" t="s">
        <v>174</v>
      </c>
      <c r="E33" s="95">
        <v>720</v>
      </c>
      <c r="F33" s="96">
        <v>160000</v>
      </c>
      <c r="G33" s="97">
        <v>219.17808219178082</v>
      </c>
      <c r="H33" s="92" t="s">
        <v>193</v>
      </c>
      <c r="I33" s="92" t="s">
        <v>190</v>
      </c>
      <c r="J33" s="92" t="s">
        <v>194</v>
      </c>
      <c r="K33" s="65" t="s">
        <v>73</v>
      </c>
      <c r="L33" s="65" t="s">
        <v>73</v>
      </c>
      <c r="M33" s="65" t="s">
        <v>73</v>
      </c>
      <c r="N33" s="65" t="s">
        <v>73</v>
      </c>
      <c r="O33" s="65" t="s">
        <v>73</v>
      </c>
      <c r="P33" s="80">
        <v>35</v>
      </c>
      <c r="Q33" s="71"/>
    </row>
    <row r="34" spans="1:17" ht="20.25" customHeight="1">
      <c r="A34" s="79">
        <v>21</v>
      </c>
      <c r="B34" s="92" t="s">
        <v>195</v>
      </c>
      <c r="C34" s="105" t="s">
        <v>142</v>
      </c>
      <c r="D34" s="94" t="s">
        <v>151</v>
      </c>
      <c r="E34" s="95">
        <v>720</v>
      </c>
      <c r="F34" s="96">
        <v>50000</v>
      </c>
      <c r="G34" s="97">
        <v>68.493150684931507</v>
      </c>
      <c r="H34" s="92" t="s">
        <v>196</v>
      </c>
      <c r="I34" s="92" t="s">
        <v>190</v>
      </c>
      <c r="J34" s="92" t="s">
        <v>197</v>
      </c>
      <c r="K34" s="65" t="s">
        <v>73</v>
      </c>
      <c r="L34" s="65" t="s">
        <v>73</v>
      </c>
      <c r="M34" s="65" t="s">
        <v>73</v>
      </c>
      <c r="N34" s="65" t="s">
        <v>73</v>
      </c>
      <c r="O34" s="65" t="s">
        <v>73</v>
      </c>
      <c r="P34" s="80">
        <v>35</v>
      </c>
      <c r="Q34" s="71"/>
    </row>
    <row r="35" spans="1:17" ht="20.25" customHeight="1">
      <c r="A35" s="79">
        <v>22</v>
      </c>
      <c r="B35" s="98" t="s">
        <v>198</v>
      </c>
      <c r="C35" s="105" t="s">
        <v>142</v>
      </c>
      <c r="D35" s="94" t="s">
        <v>199</v>
      </c>
      <c r="E35" s="94">
        <v>200</v>
      </c>
      <c r="F35" s="103">
        <v>30000</v>
      </c>
      <c r="G35" s="106">
        <v>150</v>
      </c>
      <c r="H35" s="98" t="s">
        <v>200</v>
      </c>
      <c r="I35" s="98" t="s">
        <v>201</v>
      </c>
      <c r="J35" s="98" t="s">
        <v>202</v>
      </c>
      <c r="K35" s="98"/>
      <c r="L35" s="65" t="s">
        <v>73</v>
      </c>
      <c r="M35" s="65" t="s">
        <v>73</v>
      </c>
      <c r="N35" s="65" t="s">
        <v>73</v>
      </c>
      <c r="O35" s="98"/>
      <c r="P35" s="80">
        <v>35</v>
      </c>
      <c r="Q35" s="71"/>
    </row>
    <row r="36" spans="1:17" s="82" customFormat="1" ht="20.25" customHeight="1">
      <c r="A36" s="79">
        <v>23</v>
      </c>
      <c r="B36" s="101" t="s">
        <v>117</v>
      </c>
      <c r="C36" s="94" t="s">
        <v>203</v>
      </c>
      <c r="D36" s="94" t="s">
        <v>118</v>
      </c>
      <c r="E36" s="95">
        <v>120</v>
      </c>
      <c r="F36" s="103">
        <v>14400</v>
      </c>
      <c r="G36" s="97">
        <f t="shared" ref="G36:G41" si="2">IFERROR(F36/E36,"")</f>
        <v>120</v>
      </c>
      <c r="H36" s="135" t="s">
        <v>119</v>
      </c>
      <c r="I36" s="98" t="s">
        <v>77</v>
      </c>
      <c r="J36" s="98" t="s">
        <v>75</v>
      </c>
      <c r="K36" s="107"/>
      <c r="L36" s="65" t="s">
        <v>73</v>
      </c>
      <c r="M36" s="107"/>
      <c r="N36" s="107"/>
      <c r="O36" s="107"/>
      <c r="P36" s="80">
        <v>28</v>
      </c>
      <c r="Q36" s="71"/>
    </row>
    <row r="37" spans="1:17" s="82" customFormat="1" ht="20.25" customHeight="1">
      <c r="A37" s="79">
        <v>24</v>
      </c>
      <c r="B37" s="101" t="s">
        <v>117</v>
      </c>
      <c r="C37" s="94" t="s">
        <v>204</v>
      </c>
      <c r="D37" s="94" t="s">
        <v>120</v>
      </c>
      <c r="E37" s="95">
        <v>120</v>
      </c>
      <c r="F37" s="103">
        <v>14400</v>
      </c>
      <c r="G37" s="97">
        <f t="shared" si="2"/>
        <v>120</v>
      </c>
      <c r="H37" s="135" t="s">
        <v>119</v>
      </c>
      <c r="I37" s="98" t="s">
        <v>77</v>
      </c>
      <c r="J37" s="98" t="s">
        <v>75</v>
      </c>
      <c r="K37" s="107"/>
      <c r="L37" s="65" t="s">
        <v>73</v>
      </c>
      <c r="M37" s="107"/>
      <c r="N37" s="107"/>
      <c r="O37" s="107"/>
      <c r="P37" s="80">
        <v>28</v>
      </c>
      <c r="Q37" s="71"/>
    </row>
    <row r="38" spans="1:17" s="82" customFormat="1" ht="20.25" customHeight="1">
      <c r="A38" s="79">
        <v>25</v>
      </c>
      <c r="B38" s="101" t="s">
        <v>121</v>
      </c>
      <c r="C38" s="94" t="s">
        <v>205</v>
      </c>
      <c r="D38" s="94" t="s">
        <v>122</v>
      </c>
      <c r="E38" s="95">
        <v>120</v>
      </c>
      <c r="F38" s="103">
        <v>20500</v>
      </c>
      <c r="G38" s="97">
        <f t="shared" si="2"/>
        <v>170.83333333333334</v>
      </c>
      <c r="H38" s="135" t="s">
        <v>123</v>
      </c>
      <c r="I38" s="98" t="s">
        <v>77</v>
      </c>
      <c r="J38" s="98" t="s">
        <v>124</v>
      </c>
      <c r="K38" s="107"/>
      <c r="L38" s="107"/>
      <c r="M38" s="107"/>
      <c r="N38" s="107"/>
      <c r="O38" s="65" t="s">
        <v>73</v>
      </c>
      <c r="P38" s="80">
        <v>28</v>
      </c>
      <c r="Q38" s="71"/>
    </row>
    <row r="39" spans="1:17" s="82" customFormat="1" ht="20.25" customHeight="1">
      <c r="A39" s="79">
        <v>26</v>
      </c>
      <c r="B39" s="101" t="s">
        <v>125</v>
      </c>
      <c r="C39" s="94" t="s">
        <v>206</v>
      </c>
      <c r="D39" s="94" t="s">
        <v>126</v>
      </c>
      <c r="E39" s="95">
        <v>96</v>
      </c>
      <c r="F39" s="103">
        <v>14400</v>
      </c>
      <c r="G39" s="97">
        <f t="shared" si="2"/>
        <v>150</v>
      </c>
      <c r="H39" s="98" t="s">
        <v>127</v>
      </c>
      <c r="I39" s="98" t="s">
        <v>77</v>
      </c>
      <c r="J39" s="98" t="s">
        <v>124</v>
      </c>
      <c r="K39" s="107"/>
      <c r="L39" s="107"/>
      <c r="M39" s="107"/>
      <c r="N39" s="107"/>
      <c r="O39" s="65" t="s">
        <v>73</v>
      </c>
      <c r="P39" s="80">
        <v>28</v>
      </c>
      <c r="Q39" s="71"/>
    </row>
    <row r="40" spans="1:17" s="82" customFormat="1" ht="20.25" customHeight="1">
      <c r="A40" s="79">
        <v>27</v>
      </c>
      <c r="B40" s="101" t="s">
        <v>117</v>
      </c>
      <c r="C40" s="94" t="s">
        <v>207</v>
      </c>
      <c r="D40" s="94" t="s">
        <v>128</v>
      </c>
      <c r="E40" s="95">
        <v>120</v>
      </c>
      <c r="F40" s="103">
        <v>15000</v>
      </c>
      <c r="G40" s="97">
        <f t="shared" si="2"/>
        <v>125</v>
      </c>
      <c r="H40" s="98" t="s">
        <v>129</v>
      </c>
      <c r="I40" s="98" t="s">
        <v>77</v>
      </c>
      <c r="J40" s="98" t="s">
        <v>124</v>
      </c>
      <c r="K40" s="107"/>
      <c r="L40" s="107"/>
      <c r="M40" s="107"/>
      <c r="N40" s="107"/>
      <c r="O40" s="65" t="s">
        <v>73</v>
      </c>
      <c r="P40" s="80">
        <v>28</v>
      </c>
      <c r="Q40" s="71"/>
    </row>
    <row r="41" spans="1:17" s="82" customFormat="1" ht="20.25" customHeight="1">
      <c r="A41" s="79">
        <v>28</v>
      </c>
      <c r="B41" s="101" t="s">
        <v>130</v>
      </c>
      <c r="C41" s="94" t="s">
        <v>204</v>
      </c>
      <c r="D41" s="94" t="s">
        <v>131</v>
      </c>
      <c r="E41" s="95">
        <v>120</v>
      </c>
      <c r="F41" s="103">
        <v>2400</v>
      </c>
      <c r="G41" s="97">
        <f t="shared" si="2"/>
        <v>20</v>
      </c>
      <c r="H41" s="98" t="s">
        <v>132</v>
      </c>
      <c r="I41" s="98" t="s">
        <v>77</v>
      </c>
      <c r="J41" s="98" t="s">
        <v>75</v>
      </c>
      <c r="K41" s="107"/>
      <c r="L41" s="107"/>
      <c r="M41" s="107"/>
      <c r="N41" s="107"/>
      <c r="O41" s="65" t="s">
        <v>73</v>
      </c>
      <c r="P41" s="80">
        <v>28</v>
      </c>
      <c r="Q41" s="71"/>
    </row>
    <row r="42" spans="1:17" ht="20.25" customHeight="1">
      <c r="A42" s="79">
        <v>29</v>
      </c>
      <c r="B42" s="92" t="s">
        <v>208</v>
      </c>
      <c r="C42" s="105" t="s">
        <v>209</v>
      </c>
      <c r="D42" s="94" t="s">
        <v>210</v>
      </c>
      <c r="E42" s="95">
        <v>12</v>
      </c>
      <c r="F42" s="96">
        <v>9000</v>
      </c>
      <c r="G42" s="97">
        <v>750</v>
      </c>
      <c r="H42" s="92" t="s">
        <v>211</v>
      </c>
      <c r="I42" s="92" t="s">
        <v>212</v>
      </c>
      <c r="J42" s="92" t="s">
        <v>262</v>
      </c>
      <c r="K42" s="94"/>
      <c r="L42" s="65" t="s">
        <v>73</v>
      </c>
      <c r="M42" s="94"/>
      <c r="N42" s="94"/>
      <c r="O42" s="65" t="s">
        <v>73</v>
      </c>
      <c r="P42" s="80">
        <v>69</v>
      </c>
      <c r="Q42" s="71"/>
    </row>
    <row r="43" spans="1:17" ht="20.25" customHeight="1">
      <c r="A43" s="79">
        <v>30</v>
      </c>
      <c r="B43" s="98" t="s">
        <v>213</v>
      </c>
      <c r="C43" s="94" t="s">
        <v>214</v>
      </c>
      <c r="D43" s="94" t="s">
        <v>215</v>
      </c>
      <c r="E43" s="95">
        <v>30</v>
      </c>
      <c r="F43" s="103">
        <v>8000</v>
      </c>
      <c r="G43" s="97">
        <f t="shared" ref="G43:G44" si="3">IFERROR(F43/E43,"")</f>
        <v>266.66666666666669</v>
      </c>
      <c r="H43" s="98" t="s">
        <v>216</v>
      </c>
      <c r="I43" s="98" t="s">
        <v>217</v>
      </c>
      <c r="J43" s="98" t="s">
        <v>218</v>
      </c>
      <c r="K43" s="107"/>
      <c r="L43" s="65" t="s">
        <v>73</v>
      </c>
      <c r="M43" s="65" t="s">
        <v>73</v>
      </c>
      <c r="N43" s="107"/>
      <c r="O43" s="65" t="s">
        <v>73</v>
      </c>
      <c r="P43" s="80">
        <v>41</v>
      </c>
      <c r="Q43" s="71"/>
    </row>
    <row r="44" spans="1:17" ht="20.25" customHeight="1">
      <c r="A44" s="79">
        <v>31</v>
      </c>
      <c r="B44" s="98" t="s">
        <v>84</v>
      </c>
      <c r="C44" s="94" t="s">
        <v>219</v>
      </c>
      <c r="D44" s="94" t="s">
        <v>220</v>
      </c>
      <c r="E44" s="95">
        <v>10</v>
      </c>
      <c r="F44" s="103">
        <v>7500</v>
      </c>
      <c r="G44" s="97">
        <f t="shared" si="3"/>
        <v>750</v>
      </c>
      <c r="H44" s="98" t="s">
        <v>221</v>
      </c>
      <c r="I44" s="98" t="s">
        <v>217</v>
      </c>
      <c r="J44" s="98" t="s">
        <v>222</v>
      </c>
      <c r="K44" s="107"/>
      <c r="L44" s="65" t="s">
        <v>73</v>
      </c>
      <c r="M44" s="65" t="s">
        <v>73</v>
      </c>
      <c r="N44" s="107"/>
      <c r="O44" s="65" t="s">
        <v>73</v>
      </c>
      <c r="P44" s="80">
        <v>41</v>
      </c>
      <c r="Q44" s="71"/>
    </row>
    <row r="45" spans="1:17" ht="20.25" customHeight="1">
      <c r="A45" s="79">
        <v>32</v>
      </c>
      <c r="B45" s="98" t="s">
        <v>87</v>
      </c>
      <c r="C45" s="94" t="s">
        <v>223</v>
      </c>
      <c r="D45" s="94" t="s">
        <v>256</v>
      </c>
      <c r="E45" s="95">
        <v>121</v>
      </c>
      <c r="F45" s="103">
        <v>35000</v>
      </c>
      <c r="G45" s="97">
        <v>289.26</v>
      </c>
      <c r="H45" s="98" t="s">
        <v>89</v>
      </c>
      <c r="I45" s="98" t="s">
        <v>90</v>
      </c>
      <c r="J45" s="98" t="s">
        <v>91</v>
      </c>
      <c r="K45" s="65" t="s">
        <v>73</v>
      </c>
      <c r="L45" s="94"/>
      <c r="M45" s="65" t="s">
        <v>73</v>
      </c>
      <c r="N45" s="94"/>
      <c r="O45" s="65" t="s">
        <v>73</v>
      </c>
      <c r="P45" s="80">
        <v>73</v>
      </c>
      <c r="Q45" s="71"/>
    </row>
    <row r="46" spans="1:17" ht="20.25" customHeight="1">
      <c r="A46" s="79">
        <v>33</v>
      </c>
      <c r="B46" s="98" t="s">
        <v>92</v>
      </c>
      <c r="C46" s="94" t="s">
        <v>223</v>
      </c>
      <c r="D46" s="94" t="s">
        <v>88</v>
      </c>
      <c r="E46" s="95">
        <v>121</v>
      </c>
      <c r="F46" s="103">
        <v>20000</v>
      </c>
      <c r="G46" s="97">
        <v>165.29</v>
      </c>
      <c r="H46" s="98" t="s">
        <v>93</v>
      </c>
      <c r="I46" s="98" t="s">
        <v>90</v>
      </c>
      <c r="J46" s="98" t="s">
        <v>91</v>
      </c>
      <c r="K46" s="94"/>
      <c r="L46" s="65" t="s">
        <v>73</v>
      </c>
      <c r="M46" s="65" t="s">
        <v>73</v>
      </c>
      <c r="N46" s="94"/>
      <c r="O46" s="94"/>
      <c r="P46" s="80">
        <v>8</v>
      </c>
      <c r="Q46" s="71"/>
    </row>
    <row r="47" spans="1:17" ht="20.25" customHeight="1">
      <c r="A47" s="79">
        <v>34</v>
      </c>
      <c r="B47" s="98" t="s">
        <v>94</v>
      </c>
      <c r="C47" s="94" t="s">
        <v>224</v>
      </c>
      <c r="D47" s="94" t="s">
        <v>88</v>
      </c>
      <c r="E47" s="95">
        <v>121</v>
      </c>
      <c r="F47" s="103">
        <v>40000</v>
      </c>
      <c r="G47" s="97">
        <v>330.58</v>
      </c>
      <c r="H47" s="98" t="s">
        <v>95</v>
      </c>
      <c r="I47" s="98" t="s">
        <v>90</v>
      </c>
      <c r="J47" s="98" t="s">
        <v>91</v>
      </c>
      <c r="K47" s="94"/>
      <c r="L47" s="65" t="s">
        <v>73</v>
      </c>
      <c r="M47" s="94"/>
      <c r="N47" s="65" t="s">
        <v>73</v>
      </c>
      <c r="O47" s="94"/>
      <c r="P47" s="80">
        <v>84</v>
      </c>
      <c r="Q47" s="71"/>
    </row>
    <row r="48" spans="1:17" ht="20.25" customHeight="1">
      <c r="A48" s="79">
        <v>35</v>
      </c>
      <c r="B48" s="98" t="s">
        <v>96</v>
      </c>
      <c r="C48" s="94" t="s">
        <v>224</v>
      </c>
      <c r="D48" s="94" t="s">
        <v>88</v>
      </c>
      <c r="E48" s="95">
        <v>121</v>
      </c>
      <c r="F48" s="103">
        <v>20000</v>
      </c>
      <c r="G48" s="97">
        <v>165.29</v>
      </c>
      <c r="H48" s="98" t="s">
        <v>97</v>
      </c>
      <c r="I48" s="98" t="s">
        <v>90</v>
      </c>
      <c r="J48" s="98" t="s">
        <v>91</v>
      </c>
      <c r="K48" s="94"/>
      <c r="L48" s="65" t="s">
        <v>73</v>
      </c>
      <c r="M48" s="94"/>
      <c r="N48" s="65" t="s">
        <v>73</v>
      </c>
      <c r="O48" s="94"/>
      <c r="P48" s="80">
        <v>78</v>
      </c>
      <c r="Q48" s="71"/>
    </row>
    <row r="49" spans="1:56" ht="20.25" customHeight="1">
      <c r="A49" s="79">
        <v>36</v>
      </c>
      <c r="B49" s="98" t="s">
        <v>98</v>
      </c>
      <c r="C49" s="94" t="s">
        <v>224</v>
      </c>
      <c r="D49" s="94" t="s">
        <v>99</v>
      </c>
      <c r="E49" s="95">
        <v>113</v>
      </c>
      <c r="F49" s="103">
        <v>9000</v>
      </c>
      <c r="G49" s="97">
        <v>79.650000000000006</v>
      </c>
      <c r="H49" s="98" t="s">
        <v>100</v>
      </c>
      <c r="I49" s="98" t="s">
        <v>90</v>
      </c>
      <c r="J49" s="98" t="s">
        <v>91</v>
      </c>
      <c r="K49" s="65" t="s">
        <v>73</v>
      </c>
      <c r="L49" s="94"/>
      <c r="M49" s="94"/>
      <c r="N49" s="94"/>
      <c r="O49" s="65" t="s">
        <v>73</v>
      </c>
      <c r="P49" s="80">
        <v>73</v>
      </c>
      <c r="Q49" s="71"/>
    </row>
    <row r="50" spans="1:56" ht="20.25" customHeight="1">
      <c r="A50" s="79">
        <v>37</v>
      </c>
      <c r="B50" s="98" t="s">
        <v>92</v>
      </c>
      <c r="C50" s="94" t="s">
        <v>224</v>
      </c>
      <c r="D50" s="94" t="s">
        <v>99</v>
      </c>
      <c r="E50" s="95">
        <v>113</v>
      </c>
      <c r="F50" s="103">
        <v>25000</v>
      </c>
      <c r="G50" s="97">
        <v>221.24</v>
      </c>
      <c r="H50" s="98" t="s">
        <v>101</v>
      </c>
      <c r="I50" s="98" t="s">
        <v>90</v>
      </c>
      <c r="J50" s="98" t="s">
        <v>91</v>
      </c>
      <c r="K50" s="65" t="s">
        <v>73</v>
      </c>
      <c r="L50" s="107"/>
      <c r="M50" s="65" t="s">
        <v>73</v>
      </c>
      <c r="N50" s="107"/>
      <c r="O50" s="65" t="s">
        <v>73</v>
      </c>
      <c r="P50" s="80">
        <v>8</v>
      </c>
      <c r="Q50" s="71"/>
    </row>
    <row r="51" spans="1:56" ht="20.25" customHeight="1">
      <c r="A51" s="79">
        <v>38</v>
      </c>
      <c r="B51" s="98" t="s">
        <v>102</v>
      </c>
      <c r="C51" s="94" t="s">
        <v>224</v>
      </c>
      <c r="D51" s="94" t="s">
        <v>99</v>
      </c>
      <c r="E51" s="95">
        <v>113</v>
      </c>
      <c r="F51" s="103">
        <v>20000</v>
      </c>
      <c r="G51" s="97">
        <v>176.99</v>
      </c>
      <c r="H51" s="98" t="s">
        <v>103</v>
      </c>
      <c r="I51" s="98" t="s">
        <v>90</v>
      </c>
      <c r="J51" s="98" t="s">
        <v>91</v>
      </c>
      <c r="K51" s="107"/>
      <c r="L51" s="65" t="s">
        <v>73</v>
      </c>
      <c r="M51" s="107"/>
      <c r="N51" s="65" t="s">
        <v>73</v>
      </c>
      <c r="O51" s="107"/>
      <c r="P51" s="80">
        <v>84</v>
      </c>
      <c r="Q51" s="71"/>
    </row>
    <row r="52" spans="1:56" ht="20.25" customHeight="1">
      <c r="A52" s="79">
        <v>39</v>
      </c>
      <c r="B52" s="98" t="s">
        <v>104</v>
      </c>
      <c r="C52" s="94" t="s">
        <v>249</v>
      </c>
      <c r="D52" s="94" t="s">
        <v>99</v>
      </c>
      <c r="E52" s="95">
        <v>113</v>
      </c>
      <c r="F52" s="103">
        <v>15000</v>
      </c>
      <c r="G52" s="97">
        <v>132.74</v>
      </c>
      <c r="H52" s="98" t="s">
        <v>105</v>
      </c>
      <c r="I52" s="98" t="s">
        <v>90</v>
      </c>
      <c r="J52" s="98" t="s">
        <v>91</v>
      </c>
      <c r="K52" s="107"/>
      <c r="L52" s="65" t="s">
        <v>73</v>
      </c>
      <c r="M52" s="107"/>
      <c r="N52" s="65" t="s">
        <v>73</v>
      </c>
      <c r="O52" s="107"/>
      <c r="P52" s="80">
        <v>78</v>
      </c>
      <c r="Q52" s="71"/>
    </row>
    <row r="53" spans="1:56" ht="15.75" customHeight="1">
      <c r="A53" s="79">
        <v>40</v>
      </c>
      <c r="B53" s="92" t="s">
        <v>225</v>
      </c>
      <c r="C53" s="105" t="s">
        <v>226</v>
      </c>
      <c r="D53" s="94" t="s">
        <v>174</v>
      </c>
      <c r="E53" s="95">
        <v>720</v>
      </c>
      <c r="F53" s="131">
        <v>9000</v>
      </c>
      <c r="G53" s="97">
        <v>12.328767123287671</v>
      </c>
      <c r="H53" s="92" t="s">
        <v>227</v>
      </c>
      <c r="I53" s="92" t="s">
        <v>228</v>
      </c>
      <c r="J53" s="92" t="s">
        <v>229</v>
      </c>
      <c r="K53" s="65" t="s">
        <v>73</v>
      </c>
      <c r="L53" s="65" t="s">
        <v>73</v>
      </c>
      <c r="M53" s="94"/>
      <c r="N53" s="94"/>
      <c r="O53" s="94"/>
      <c r="P53" s="80">
        <v>19</v>
      </c>
      <c r="Q53" s="71"/>
    </row>
    <row r="54" spans="1:56" s="81" customFormat="1" ht="20.25" customHeight="1">
      <c r="A54" s="79">
        <v>41</v>
      </c>
      <c r="B54" s="92" t="s">
        <v>230</v>
      </c>
      <c r="C54" s="105" t="s">
        <v>252</v>
      </c>
      <c r="D54" s="94" t="s">
        <v>231</v>
      </c>
      <c r="E54" s="95">
        <v>10</v>
      </c>
      <c r="F54" s="96">
        <v>5000</v>
      </c>
      <c r="G54" s="97">
        <v>500</v>
      </c>
      <c r="H54" s="92" t="s">
        <v>232</v>
      </c>
      <c r="I54" s="92" t="s">
        <v>233</v>
      </c>
      <c r="J54" s="92" t="s">
        <v>234</v>
      </c>
      <c r="K54" s="94"/>
      <c r="L54" s="94"/>
      <c r="M54" s="65" t="s">
        <v>73</v>
      </c>
      <c r="N54" s="94"/>
      <c r="O54" s="94"/>
      <c r="P54" s="80">
        <v>80</v>
      </c>
      <c r="Q54" s="71"/>
    </row>
    <row r="55" spans="1:56" ht="16.5">
      <c r="A55" s="111">
        <v>42</v>
      </c>
      <c r="B55" s="112" t="s">
        <v>111</v>
      </c>
      <c r="C55" s="113" t="s">
        <v>78</v>
      </c>
      <c r="D55" s="113" t="s">
        <v>112</v>
      </c>
      <c r="E55" s="114">
        <v>16</v>
      </c>
      <c r="F55" s="134">
        <v>2000</v>
      </c>
      <c r="G55" s="115">
        <f t="shared" ref="G55" si="4">IFERROR(F55/E55,"")</f>
        <v>125</v>
      </c>
      <c r="H55" s="116" t="s">
        <v>113</v>
      </c>
      <c r="I55" s="112" t="s">
        <v>114</v>
      </c>
      <c r="J55" s="112" t="s">
        <v>75</v>
      </c>
      <c r="K55" s="117"/>
      <c r="L55" s="117"/>
      <c r="M55" s="65" t="s">
        <v>73</v>
      </c>
      <c r="N55" s="117"/>
      <c r="O55" s="65" t="s">
        <v>73</v>
      </c>
      <c r="P55" s="118">
        <v>38</v>
      </c>
      <c r="Q55" s="119"/>
    </row>
    <row r="56" spans="1:56" s="82" customFormat="1" ht="16.5">
      <c r="A56" s="79">
        <v>43</v>
      </c>
      <c r="B56" s="112" t="s">
        <v>241</v>
      </c>
      <c r="C56" s="113" t="s">
        <v>251</v>
      </c>
      <c r="D56" s="113" t="s">
        <v>174</v>
      </c>
      <c r="E56" s="114">
        <v>60</v>
      </c>
      <c r="F56" s="134">
        <v>77000</v>
      </c>
      <c r="G56" s="115">
        <v>1283.3333333333333</v>
      </c>
      <c r="H56" s="116" t="s">
        <v>260</v>
      </c>
      <c r="I56" s="112" t="s">
        <v>257</v>
      </c>
      <c r="J56" s="112" t="s">
        <v>264</v>
      </c>
      <c r="K56" s="113"/>
      <c r="L56" s="113"/>
      <c r="M56" s="129" t="s">
        <v>243</v>
      </c>
      <c r="N56" s="113"/>
      <c r="O56" s="129"/>
      <c r="P56" s="118">
        <v>53</v>
      </c>
      <c r="Q56" s="119"/>
    </row>
    <row r="57" spans="1:56" s="82" customFormat="1" ht="16.5">
      <c r="A57" s="111">
        <v>44</v>
      </c>
      <c r="B57" s="112" t="s">
        <v>244</v>
      </c>
      <c r="C57" s="113" t="s">
        <v>250</v>
      </c>
      <c r="D57" s="113" t="s">
        <v>174</v>
      </c>
      <c r="E57" s="114">
        <v>40</v>
      </c>
      <c r="F57" s="134">
        <v>110000</v>
      </c>
      <c r="G57" s="115">
        <v>2750</v>
      </c>
      <c r="H57" s="116" t="s">
        <v>260</v>
      </c>
      <c r="I57" s="112" t="s">
        <v>34</v>
      </c>
      <c r="J57" s="112" t="s">
        <v>264</v>
      </c>
      <c r="K57" s="113"/>
      <c r="L57" s="113"/>
      <c r="M57" s="129" t="s">
        <v>243</v>
      </c>
      <c r="N57" s="113"/>
      <c r="O57" s="129"/>
      <c r="P57" s="118">
        <v>53</v>
      </c>
      <c r="Q57" s="119"/>
    </row>
    <row r="58" spans="1:56" s="82" customFormat="1" ht="16.5">
      <c r="A58" s="79">
        <v>45</v>
      </c>
      <c r="B58" s="112" t="s">
        <v>245</v>
      </c>
      <c r="C58" s="113" t="s">
        <v>250</v>
      </c>
      <c r="D58" s="113" t="s">
        <v>174</v>
      </c>
      <c r="E58" s="114">
        <v>20</v>
      </c>
      <c r="F58" s="134">
        <v>39000</v>
      </c>
      <c r="G58" s="115">
        <v>1950</v>
      </c>
      <c r="H58" s="116" t="s">
        <v>260</v>
      </c>
      <c r="I58" s="112" t="s">
        <v>34</v>
      </c>
      <c r="J58" s="112" t="s">
        <v>265</v>
      </c>
      <c r="K58" s="113"/>
      <c r="L58" s="113"/>
      <c r="M58" s="129" t="s">
        <v>243</v>
      </c>
      <c r="N58" s="113"/>
      <c r="O58" s="129"/>
      <c r="P58" s="118">
        <v>53</v>
      </c>
      <c r="Q58" s="119"/>
    </row>
    <row r="59" spans="1:56" s="120" customFormat="1" ht="16.5">
      <c r="A59" s="111">
        <v>46</v>
      </c>
      <c r="B59" s="98" t="s">
        <v>246</v>
      </c>
      <c r="C59" s="113" t="s">
        <v>250</v>
      </c>
      <c r="D59" s="94" t="s">
        <v>174</v>
      </c>
      <c r="E59" s="95">
        <v>40</v>
      </c>
      <c r="F59" s="103">
        <v>35000</v>
      </c>
      <c r="G59" s="97">
        <v>875</v>
      </c>
      <c r="H59" s="92" t="s">
        <v>261</v>
      </c>
      <c r="I59" s="98" t="s">
        <v>34</v>
      </c>
      <c r="J59" s="98" t="s">
        <v>266</v>
      </c>
      <c r="K59" s="94"/>
      <c r="L59" s="94"/>
      <c r="M59" s="130" t="s">
        <v>243</v>
      </c>
      <c r="N59" s="94"/>
      <c r="O59" s="130"/>
      <c r="P59" s="80">
        <v>53</v>
      </c>
      <c r="Q59" s="71"/>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s="120" customFormat="1" ht="15.75" customHeight="1">
      <c r="A60" s="79">
        <v>47</v>
      </c>
      <c r="B60" s="98" t="s">
        <v>247</v>
      </c>
      <c r="C60" s="113" t="s">
        <v>250</v>
      </c>
      <c r="D60" s="94" t="s">
        <v>174</v>
      </c>
      <c r="E60" s="95">
        <v>200</v>
      </c>
      <c r="F60" s="103">
        <v>20000</v>
      </c>
      <c r="G60" s="188">
        <v>100</v>
      </c>
      <c r="H60" s="98" t="s">
        <v>247</v>
      </c>
      <c r="I60" s="98" t="s">
        <v>257</v>
      </c>
      <c r="J60" s="98" t="s">
        <v>267</v>
      </c>
      <c r="K60" s="98"/>
      <c r="L60" s="98"/>
      <c r="M60" s="129" t="s">
        <v>243</v>
      </c>
      <c r="N60" s="98"/>
      <c r="O60" s="98"/>
      <c r="P60" s="128">
        <v>53</v>
      </c>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s="120" customFormat="1" ht="15.75" customHeight="1">
      <c r="A61" s="111">
        <v>48</v>
      </c>
      <c r="B61" s="98" t="s">
        <v>248</v>
      </c>
      <c r="C61" s="113" t="s">
        <v>250</v>
      </c>
      <c r="D61" s="94" t="s">
        <v>174</v>
      </c>
      <c r="E61" s="95">
        <v>50</v>
      </c>
      <c r="F61" s="103">
        <v>121500</v>
      </c>
      <c r="G61" s="98">
        <v>2430</v>
      </c>
      <c r="H61" s="98" t="s">
        <v>260</v>
      </c>
      <c r="I61" s="136" t="s">
        <v>257</v>
      </c>
      <c r="J61" s="98" t="s">
        <v>263</v>
      </c>
      <c r="K61" s="98"/>
      <c r="L61" s="98"/>
      <c r="M61" s="130" t="s">
        <v>243</v>
      </c>
      <c r="N61" s="98"/>
      <c r="O61" s="98"/>
      <c r="P61" s="128">
        <v>53</v>
      </c>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s="120" customFormat="1" ht="15.75" customHeight="1">
      <c r="A62" s="111">
        <v>49</v>
      </c>
      <c r="B62" s="184" t="s">
        <v>272</v>
      </c>
      <c r="C62" s="113" t="s">
        <v>274</v>
      </c>
      <c r="D62" s="94" t="s">
        <v>231</v>
      </c>
      <c r="E62" s="114">
        <v>20</v>
      </c>
      <c r="F62" s="103">
        <v>41000</v>
      </c>
      <c r="G62" s="98">
        <v>2050</v>
      </c>
      <c r="H62" s="186" t="s">
        <v>276</v>
      </c>
      <c r="I62" s="136" t="s">
        <v>259</v>
      </c>
      <c r="J62" s="186" t="s">
        <v>278</v>
      </c>
      <c r="K62" s="130" t="s">
        <v>243</v>
      </c>
      <c r="L62" s="98"/>
      <c r="M62" s="130" t="s">
        <v>243</v>
      </c>
      <c r="N62" s="98"/>
      <c r="O62" s="98"/>
      <c r="P62" s="128">
        <v>3</v>
      </c>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s="120" customFormat="1" ht="15.75" customHeight="1">
      <c r="A63" s="111">
        <v>50</v>
      </c>
      <c r="B63" s="185" t="s">
        <v>273</v>
      </c>
      <c r="C63" s="113" t="s">
        <v>275</v>
      </c>
      <c r="D63" s="94" t="s">
        <v>231</v>
      </c>
      <c r="E63" s="95">
        <v>720</v>
      </c>
      <c r="F63" s="103">
        <v>30000</v>
      </c>
      <c r="G63" s="98">
        <v>41.7</v>
      </c>
      <c r="H63" s="186" t="s">
        <v>277</v>
      </c>
      <c r="I63" s="136" t="s">
        <v>259</v>
      </c>
      <c r="J63" s="186" t="s">
        <v>279</v>
      </c>
      <c r="K63" s="130" t="s">
        <v>243</v>
      </c>
      <c r="L63" s="98"/>
      <c r="M63" s="130" t="s">
        <v>243</v>
      </c>
      <c r="N63" s="98"/>
      <c r="O63" s="98"/>
      <c r="P63" s="128">
        <v>3</v>
      </c>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s="120" customFormat="1" ht="15.75" customHeight="1">
      <c r="A64" s="111">
        <v>51</v>
      </c>
      <c r="B64" s="185" t="s">
        <v>280</v>
      </c>
      <c r="C64" s="113" t="s">
        <v>275</v>
      </c>
      <c r="D64" s="94" t="s">
        <v>174</v>
      </c>
      <c r="E64" s="95">
        <v>720</v>
      </c>
      <c r="F64" s="103">
        <v>50000</v>
      </c>
      <c r="G64" s="98">
        <v>69.400000000000006</v>
      </c>
      <c r="H64" s="186" t="s">
        <v>285</v>
      </c>
      <c r="I64" s="98" t="s">
        <v>242</v>
      </c>
      <c r="J64" s="186" t="s">
        <v>279</v>
      </c>
      <c r="K64" s="130" t="s">
        <v>243</v>
      </c>
      <c r="L64" s="130" t="s">
        <v>243</v>
      </c>
      <c r="M64" s="129"/>
      <c r="N64" s="130" t="s">
        <v>243</v>
      </c>
      <c r="O64" s="130" t="s">
        <v>243</v>
      </c>
      <c r="P64" s="128">
        <v>3</v>
      </c>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s="120" customFormat="1" ht="15.75" customHeight="1">
      <c r="A65" s="111">
        <v>52</v>
      </c>
      <c r="B65" s="185" t="s">
        <v>281</v>
      </c>
      <c r="C65" s="113" t="s">
        <v>275</v>
      </c>
      <c r="D65" s="94" t="s">
        <v>174</v>
      </c>
      <c r="E65" s="95">
        <v>720</v>
      </c>
      <c r="F65" s="103">
        <v>80000</v>
      </c>
      <c r="G65" s="98">
        <v>111.1</v>
      </c>
      <c r="H65" s="186" t="s">
        <v>286</v>
      </c>
      <c r="I65" s="98" t="s">
        <v>242</v>
      </c>
      <c r="J65" s="186" t="s">
        <v>288</v>
      </c>
      <c r="K65" s="130" t="s">
        <v>243</v>
      </c>
      <c r="L65" s="98"/>
      <c r="M65" s="129"/>
      <c r="N65" s="98"/>
      <c r="O65" s="98"/>
      <c r="P65" s="128">
        <v>3</v>
      </c>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s="120" customFormat="1" ht="15.75" customHeight="1">
      <c r="A66" s="111">
        <v>53</v>
      </c>
      <c r="B66" s="187" t="s">
        <v>282</v>
      </c>
      <c r="C66" s="113" t="s">
        <v>284</v>
      </c>
      <c r="D66" s="113" t="s">
        <v>283</v>
      </c>
      <c r="E66" s="95">
        <v>40</v>
      </c>
      <c r="F66" s="103">
        <v>40000</v>
      </c>
      <c r="G66" s="98">
        <v>1000</v>
      </c>
      <c r="H66" s="186" t="s">
        <v>287</v>
      </c>
      <c r="I66" s="98" t="s">
        <v>289</v>
      </c>
      <c r="J66" s="186" t="s">
        <v>279</v>
      </c>
      <c r="K66" s="130" t="s">
        <v>243</v>
      </c>
      <c r="L66" s="98"/>
      <c r="M66" s="129"/>
      <c r="N66" s="98"/>
      <c r="O66" s="130" t="s">
        <v>243</v>
      </c>
      <c r="P66" s="128">
        <v>3</v>
      </c>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s="7" customFormat="1" ht="16.5">
      <c r="A67" s="121" t="s">
        <v>79</v>
      </c>
      <c r="B67" s="121"/>
      <c r="C67" s="122"/>
      <c r="D67" s="123"/>
      <c r="E67" s="124"/>
      <c r="F67" s="108"/>
      <c r="G67" s="125"/>
      <c r="H67" s="121"/>
      <c r="I67" s="121"/>
      <c r="J67" s="126"/>
      <c r="K67" s="123"/>
      <c r="L67" s="123"/>
      <c r="M67" s="123"/>
      <c r="N67" s="123"/>
      <c r="O67" s="123"/>
      <c r="P67" s="126"/>
      <c r="Q67" s="127"/>
    </row>
    <row r="68" spans="1:56" ht="21" customHeight="1">
      <c r="A68" s="167" t="s">
        <v>56</v>
      </c>
      <c r="B68" s="168"/>
      <c r="C68" s="168"/>
      <c r="D68" s="169"/>
      <c r="E68" s="36"/>
      <c r="F68" s="133">
        <f>SUM(F14:F66)</f>
        <v>1548600</v>
      </c>
      <c r="G68" s="67"/>
      <c r="H68" s="68"/>
      <c r="I68" s="68"/>
      <c r="J68" s="68"/>
      <c r="K68" s="155"/>
      <c r="L68" s="155"/>
      <c r="M68" s="155"/>
      <c r="N68" s="155"/>
      <c r="O68" s="155"/>
      <c r="P68" s="69"/>
    </row>
    <row r="69" spans="1:56" ht="20.25" customHeight="1">
      <c r="A69" s="10">
        <v>1.2</v>
      </c>
      <c r="B69" s="24" t="s">
        <v>8</v>
      </c>
      <c r="C69" s="28"/>
      <c r="D69" s="28"/>
      <c r="E69" s="34"/>
      <c r="F69" s="25"/>
      <c r="G69" s="53"/>
      <c r="H69" s="25"/>
      <c r="I69" s="25"/>
      <c r="J69" s="25"/>
      <c r="K69" s="25"/>
      <c r="L69" s="25"/>
      <c r="M69" s="25"/>
      <c r="N69" s="25"/>
      <c r="O69" s="25"/>
      <c r="P69" s="26"/>
    </row>
    <row r="70" spans="1:56" ht="20.25" customHeight="1">
      <c r="A70" s="44" t="s">
        <v>64</v>
      </c>
      <c r="B70" s="63" t="s">
        <v>76</v>
      </c>
      <c r="C70" s="48" t="s">
        <v>51</v>
      </c>
      <c r="D70" s="48" t="s">
        <v>52</v>
      </c>
      <c r="E70" s="49">
        <v>88</v>
      </c>
      <c r="F70" s="50">
        <v>100000</v>
      </c>
      <c r="G70" s="51">
        <f>F70/E70</f>
        <v>1136.3636363636363</v>
      </c>
      <c r="H70" s="14"/>
      <c r="I70" s="64"/>
      <c r="J70" s="64"/>
      <c r="K70" s="55"/>
      <c r="L70" s="55"/>
      <c r="M70" s="55"/>
      <c r="N70" s="55"/>
      <c r="O70" s="55"/>
      <c r="P70" s="57"/>
    </row>
    <row r="71" spans="1:56" s="88" customFormat="1" ht="20.25" customHeight="1">
      <c r="A71" s="84">
        <v>1</v>
      </c>
      <c r="B71" s="83" t="s">
        <v>106</v>
      </c>
      <c r="C71" s="132" t="s">
        <v>253</v>
      </c>
      <c r="D71" s="85" t="s">
        <v>107</v>
      </c>
      <c r="E71" s="86" t="s">
        <v>108</v>
      </c>
      <c r="F71" s="87">
        <v>180000</v>
      </c>
      <c r="G71" s="87">
        <v>6500</v>
      </c>
      <c r="H71" s="85" t="s">
        <v>109</v>
      </c>
      <c r="I71" s="98" t="s">
        <v>290</v>
      </c>
      <c r="J71" s="89" t="s">
        <v>110</v>
      </c>
      <c r="K71" s="55" t="s">
        <v>73</v>
      </c>
      <c r="L71" s="55" t="s">
        <v>73</v>
      </c>
      <c r="M71" s="55" t="s">
        <v>73</v>
      </c>
      <c r="N71" s="55"/>
      <c r="O71" s="85"/>
      <c r="P71" s="90">
        <v>53</v>
      </c>
    </row>
    <row r="72" spans="1:56" s="7" customFormat="1">
      <c r="A72" s="16" t="s">
        <v>13</v>
      </c>
      <c r="B72" s="17"/>
      <c r="C72" s="29"/>
      <c r="D72" s="30"/>
      <c r="E72" s="35"/>
      <c r="F72" s="19"/>
      <c r="G72" s="52"/>
      <c r="H72" s="17"/>
      <c r="I72" s="17"/>
      <c r="J72" s="18"/>
      <c r="K72" s="56"/>
      <c r="L72" s="56"/>
      <c r="M72" s="56"/>
      <c r="N72" s="56"/>
      <c r="O72" s="56"/>
      <c r="P72" s="58"/>
    </row>
    <row r="73" spans="1:56" ht="21" customHeight="1">
      <c r="A73" s="164" t="s">
        <v>57</v>
      </c>
      <c r="B73" s="165"/>
      <c r="C73" s="165"/>
      <c r="D73" s="166"/>
      <c r="E73" s="36">
        <f>SUM(E71:E72)</f>
        <v>0</v>
      </c>
      <c r="F73" s="12">
        <f>SUM(F71:F72)</f>
        <v>180000</v>
      </c>
      <c r="G73" s="22"/>
      <c r="H73" s="37"/>
      <c r="I73" s="37"/>
      <c r="J73" s="37"/>
      <c r="K73" s="156"/>
      <c r="L73" s="156"/>
      <c r="M73" s="156"/>
      <c r="N73" s="156"/>
      <c r="O73" s="156"/>
      <c r="P73" s="38"/>
    </row>
    <row r="74" spans="1:56" ht="21" customHeight="1">
      <c r="A74" s="164" t="s">
        <v>58</v>
      </c>
      <c r="B74" s="165"/>
      <c r="C74" s="165"/>
      <c r="D74" s="166"/>
      <c r="E74" s="36">
        <f>E68+E73</f>
        <v>0</v>
      </c>
      <c r="F74" s="12">
        <f>F68+F73</f>
        <v>1728600</v>
      </c>
      <c r="G74" s="22"/>
      <c r="H74" s="37"/>
      <c r="I74" s="37"/>
      <c r="J74" s="37"/>
      <c r="K74" s="156"/>
      <c r="L74" s="156"/>
      <c r="M74" s="156"/>
      <c r="N74" s="156"/>
      <c r="O74" s="156"/>
      <c r="P74" s="38"/>
    </row>
    <row r="75" spans="1:56">
      <c r="A75" s="3"/>
      <c r="B75" s="4"/>
      <c r="C75" s="4"/>
      <c r="D75" s="4"/>
      <c r="E75" s="4"/>
      <c r="F75" s="4"/>
      <c r="G75" s="4"/>
      <c r="H75" s="4"/>
      <c r="I75" s="4"/>
      <c r="J75" s="4"/>
      <c r="K75" s="4"/>
      <c r="L75" s="4"/>
      <c r="M75" s="4"/>
    </row>
    <row r="76" spans="1:56" ht="21" customHeight="1">
      <c r="A76" s="163" t="s">
        <v>65</v>
      </c>
      <c r="B76" s="163"/>
      <c r="C76" s="163"/>
      <c r="D76" s="163"/>
      <c r="E76" s="170"/>
      <c r="F76" s="170"/>
      <c r="H76" s="11"/>
    </row>
    <row r="77" spans="1:56" ht="21" customHeight="1">
      <c r="A77" s="23" t="s">
        <v>12</v>
      </c>
      <c r="B77" s="23" t="s">
        <v>4</v>
      </c>
      <c r="C77" s="20" t="s">
        <v>5</v>
      </c>
      <c r="D77" s="23" t="s">
        <v>21</v>
      </c>
      <c r="E77" s="39"/>
      <c r="F77" s="5"/>
    </row>
    <row r="78" spans="1:56" ht="21" customHeight="1">
      <c r="A78" s="44" t="s">
        <v>64</v>
      </c>
      <c r="B78" s="45" t="s">
        <v>59</v>
      </c>
      <c r="C78" s="46" t="s">
        <v>60</v>
      </c>
      <c r="D78" s="47">
        <v>50000</v>
      </c>
      <c r="E78" s="39"/>
    </row>
    <row r="79" spans="1:56" ht="21" customHeight="1">
      <c r="A79" s="13">
        <v>1</v>
      </c>
      <c r="B79" s="109" t="s">
        <v>80</v>
      </c>
      <c r="C79" s="110" t="s">
        <v>81</v>
      </c>
      <c r="D79" s="91">
        <v>20000</v>
      </c>
      <c r="E79" s="39"/>
    </row>
    <row r="80" spans="1:56" ht="21" customHeight="1">
      <c r="A80" s="15">
        <v>2</v>
      </c>
      <c r="B80" s="109" t="s">
        <v>235</v>
      </c>
      <c r="C80" s="109" t="s">
        <v>82</v>
      </c>
      <c r="D80" s="91">
        <v>1400</v>
      </c>
      <c r="E80" s="39"/>
    </row>
    <row r="81" spans="1:13" ht="21" customHeight="1">
      <c r="A81" s="15">
        <v>3</v>
      </c>
      <c r="B81" s="109" t="s">
        <v>83</v>
      </c>
      <c r="C81" s="109" t="s">
        <v>84</v>
      </c>
      <c r="D81" s="91">
        <v>2300</v>
      </c>
      <c r="E81" s="39"/>
    </row>
    <row r="82" spans="1:13" ht="21" customHeight="1">
      <c r="A82" s="13">
        <v>4</v>
      </c>
      <c r="B82" s="109" t="s">
        <v>236</v>
      </c>
      <c r="C82" s="110" t="s">
        <v>86</v>
      </c>
      <c r="D82" s="91">
        <v>39800</v>
      </c>
      <c r="E82" s="39"/>
    </row>
    <row r="83" spans="1:13" ht="21" customHeight="1">
      <c r="A83" s="15">
        <v>5</v>
      </c>
      <c r="B83" s="109" t="s">
        <v>237</v>
      </c>
      <c r="C83" s="110" t="s">
        <v>85</v>
      </c>
      <c r="D83" s="91">
        <v>9200</v>
      </c>
      <c r="E83" s="39"/>
    </row>
    <row r="84" spans="1:13" s="82" customFormat="1" ht="21" customHeight="1">
      <c r="A84" s="15">
        <v>6</v>
      </c>
      <c r="B84" s="109" t="s">
        <v>238</v>
      </c>
      <c r="C84" s="110" t="s">
        <v>239</v>
      </c>
      <c r="D84" s="91">
        <v>26394</v>
      </c>
      <c r="E84" s="39"/>
    </row>
    <row r="85" spans="1:13" s="82" customFormat="1" ht="21" customHeight="1">
      <c r="A85" s="175">
        <v>7</v>
      </c>
      <c r="B85" s="176" t="s">
        <v>115</v>
      </c>
      <c r="C85" s="177" t="s">
        <v>116</v>
      </c>
      <c r="D85" s="178">
        <v>7000</v>
      </c>
      <c r="E85" s="39"/>
    </row>
    <row r="86" spans="1:13" ht="21" customHeight="1">
      <c r="A86" s="179">
        <v>8</v>
      </c>
      <c r="B86" s="180" t="s">
        <v>268</v>
      </c>
      <c r="C86" s="181" t="s">
        <v>269</v>
      </c>
      <c r="D86" s="182">
        <v>6000</v>
      </c>
      <c r="E86" s="39"/>
    </row>
    <row r="87" spans="1:13" ht="21" customHeight="1">
      <c r="A87" s="179">
        <v>9</v>
      </c>
      <c r="B87" s="78" t="s">
        <v>270</v>
      </c>
      <c r="C87" s="189" t="s">
        <v>271</v>
      </c>
      <c r="D87" s="183">
        <v>55000</v>
      </c>
      <c r="E87" s="39"/>
    </row>
    <row r="88" spans="1:13">
      <c r="A88" s="41" t="s">
        <v>13</v>
      </c>
      <c r="B88" s="42"/>
      <c r="C88" s="42"/>
      <c r="D88" s="43"/>
      <c r="E88" s="39"/>
    </row>
    <row r="89" spans="1:13" ht="21" customHeight="1">
      <c r="A89" s="164" t="s">
        <v>19</v>
      </c>
      <c r="B89" s="165"/>
      <c r="C89" s="166"/>
      <c r="D89" s="40">
        <f>SUM(D79:D88)</f>
        <v>167094</v>
      </c>
      <c r="E89" s="39"/>
    </row>
    <row r="90" spans="1:13" ht="21" customHeight="1">
      <c r="A90" s="164" t="s">
        <v>20</v>
      </c>
      <c r="B90" s="165"/>
      <c r="C90" s="166"/>
      <c r="D90" s="40">
        <f>F74+D89</f>
        <v>1895694</v>
      </c>
      <c r="E90" s="39"/>
      <c r="F90" s="5"/>
      <c r="G90" s="5"/>
      <c r="H90" s="5"/>
      <c r="I90" s="5"/>
      <c r="J90" s="5"/>
      <c r="K90" s="5"/>
    </row>
    <row r="91" spans="1:13">
      <c r="A91" s="3"/>
      <c r="B91" s="4"/>
      <c r="C91" s="4"/>
      <c r="D91" s="4"/>
      <c r="E91" s="5"/>
      <c r="F91" s="5"/>
      <c r="G91" s="5"/>
      <c r="H91" s="5"/>
      <c r="I91" s="5"/>
      <c r="J91" s="5"/>
      <c r="K91" s="5"/>
      <c r="L91" s="5"/>
      <c r="M91" s="5"/>
    </row>
    <row r="92" spans="1:13" ht="21" customHeight="1">
      <c r="A92" s="163" t="s">
        <v>66</v>
      </c>
      <c r="B92" s="163"/>
      <c r="C92" s="163"/>
      <c r="D92" s="163"/>
      <c r="E92" s="11"/>
      <c r="F92" s="11"/>
    </row>
    <row r="93" spans="1:13" ht="21" customHeight="1">
      <c r="A93" s="151" t="s">
        <v>14</v>
      </c>
      <c r="B93" s="152"/>
      <c r="C93" s="147">
        <v>720</v>
      </c>
      <c r="D93" s="148"/>
      <c r="E93" s="5"/>
      <c r="F93" s="5"/>
    </row>
    <row r="94" spans="1:13" ht="21" customHeight="1">
      <c r="A94" s="151" t="s">
        <v>22</v>
      </c>
      <c r="B94" s="152"/>
      <c r="C94" s="147">
        <v>720</v>
      </c>
      <c r="D94" s="148"/>
      <c r="E94" s="2"/>
    </row>
    <row r="95" spans="1:13" ht="21" customHeight="1">
      <c r="A95" s="171" t="s">
        <v>61</v>
      </c>
      <c r="B95" s="172"/>
      <c r="C95" s="173">
        <f>IFERROR(C94/C93,"--")</f>
        <v>1</v>
      </c>
      <c r="D95" s="174"/>
      <c r="E95" s="2"/>
    </row>
    <row r="96" spans="1:13">
      <c r="A96" s="3"/>
      <c r="B96" s="4"/>
      <c r="C96" s="4"/>
      <c r="D96" s="4"/>
      <c r="E96" s="2"/>
      <c r="G96" s="5"/>
      <c r="H96" s="5"/>
      <c r="I96" s="5"/>
      <c r="J96" s="5"/>
      <c r="K96" s="5"/>
      <c r="L96" s="5"/>
      <c r="M96" s="5"/>
    </row>
    <row r="97" spans="1:5" ht="21" customHeight="1">
      <c r="A97" s="160" t="s">
        <v>62</v>
      </c>
      <c r="B97" s="161"/>
      <c r="C97" s="149" t="s">
        <v>254</v>
      </c>
      <c r="D97" s="150"/>
      <c r="E97" s="2"/>
    </row>
    <row r="98" spans="1:5" ht="21" customHeight="1">
      <c r="A98" s="160" t="s">
        <v>63</v>
      </c>
      <c r="B98" s="161"/>
      <c r="C98" s="149" t="s">
        <v>240</v>
      </c>
      <c r="D98" s="150"/>
      <c r="E98" s="2"/>
    </row>
  </sheetData>
  <sheetProtection formatCells="0" formatColumns="0" formatRows="0" insertRows="0" insertHyperlinks="0" deleteRows="0" sort="0" autoFilter="0" pivotTables="0"/>
  <protectedRanges>
    <protectedRange sqref="A3:P3 C16:F16 B17:F18 G16:H18 B13:P15 B19:H20 B42:K42 B33:B34 C33:C35 B30:K31 B67:E67 G67:P67 L16:L37 B32:J32 K32:K34 M42:N42 L42:L44 M35:N35 P42 O38:O45 M43:M46 L46:L48 N47:N48 K45 K49:K50 N51:N52 O49:O50 M50 L51:L53 M53:P53 B53:K53 O55:O59 B54:P54 M16:P34 I16:K26 F21:H26 F27:K29 D62:D63 D33:J34 B21:E29 N64:O64 E63:E65 K62:K66 O66 L64 M55:M66 B70:P70 B72:P72 B71:H71 J71:P71" name="Range1"/>
    <protectedRange sqref="C93:D94 B78:D79 C97:D98 B88:D88" name="Range1_2"/>
    <protectedRange sqref="C80 B81:C81" name="Range1_3"/>
    <protectedRange sqref="B80 D80:D81" name="Range1_2_2"/>
    <protectedRange sqref="B43:K44 P43:P45 B45:J45 N46:P46 N43:N45 M47:M48 B46:K48 O47:P48 B51:K52 B49:J50 L45 L49:N49 O51:P52 P49:P50 L50 N50 M51:M52" name="Range1_9"/>
    <protectedRange sqref="B82:D84" name="Range1_2_3"/>
    <protectedRange sqref="B55:L57 N55:N59 P55:P59 B58:B59 D58:L59 E62 D66 C58:C66" name="Range1_1"/>
    <protectedRange sqref="B85:D85" name="Range1_2_1"/>
    <protectedRange sqref="D37 F36:G37 D38:G38 I38:N41 D39:H41 I36:K37 M36:P37 P38:P41" name="Range1_4"/>
    <protectedRange sqref="B86:D86" name="Range1_2_4"/>
    <protectedRange sqref="B63" name="Range1_5"/>
    <protectedRange sqref="H62" name="Range1_8"/>
    <protectedRange sqref="H63" name="Range1_10"/>
    <protectedRange sqref="J62:J63" name="Range1_11"/>
    <protectedRange sqref="B64:B66" name="Range1_12"/>
    <protectedRange sqref="H64" name="Range1_13"/>
    <protectedRange sqref="H65" name="Range1_14"/>
    <protectedRange sqref="H66" name="Range1_15"/>
    <protectedRange sqref="J64" name="Range1_16"/>
    <protectedRange sqref="J65" name="Range1_17"/>
    <protectedRange sqref="J66" name="Range1_18"/>
  </protectedRanges>
  <mergeCells count="37">
    <mergeCell ref="A98:B98"/>
    <mergeCell ref="C98:D98"/>
    <mergeCell ref="A6:P6"/>
    <mergeCell ref="A5:P5"/>
    <mergeCell ref="A8:P8"/>
    <mergeCell ref="A74:D74"/>
    <mergeCell ref="A73:D73"/>
    <mergeCell ref="A68:D68"/>
    <mergeCell ref="A76:F76"/>
    <mergeCell ref="A95:B95"/>
    <mergeCell ref="C95:D95"/>
    <mergeCell ref="A89:C89"/>
    <mergeCell ref="A90:C90"/>
    <mergeCell ref="A97:B97"/>
    <mergeCell ref="A92:D92"/>
    <mergeCell ref="A94:B94"/>
    <mergeCell ref="C94:D94"/>
    <mergeCell ref="C97:D97"/>
    <mergeCell ref="A93:B93"/>
    <mergeCell ref="C93:D93"/>
    <mergeCell ref="K10:O10"/>
    <mergeCell ref="K68:O68"/>
    <mergeCell ref="K73:O73"/>
    <mergeCell ref="K74:O74"/>
    <mergeCell ref="A10:A11"/>
    <mergeCell ref="B10:B11"/>
    <mergeCell ref="I10:I11"/>
    <mergeCell ref="C10:C11"/>
    <mergeCell ref="D10:E10"/>
    <mergeCell ref="J10:J11"/>
    <mergeCell ref="A3:O3"/>
    <mergeCell ref="A2:O2"/>
    <mergeCell ref="A1:O1"/>
    <mergeCell ref="H10:H11"/>
    <mergeCell ref="P10:P11"/>
    <mergeCell ref="H9:P9"/>
    <mergeCell ref="A9:G9"/>
  </mergeCells>
  <phoneticPr fontId="12" type="noConversion"/>
  <dataValidations count="1">
    <dataValidation type="list" allowBlank="1" showInputMessage="1" sqref="I13 I43:I52 I36:I41 I55:I59 I67 I70 I72">
      <formula1>範疇</formula1>
    </dataValidation>
  </dataValidations>
  <pageMargins left="0.19685039370078741" right="0.19685039370078741" top="0.19685039370078741" bottom="0.19685039370078741" header="0.19685039370078741" footer="0.19685039370078741"/>
  <pageSetup paperSize="9" scale="64" fitToHeight="0" orientation="landscape" r:id="rId1"/>
  <ignoredErrors>
    <ignoredError sqref="E73:F7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2" sqref="A22"/>
    </sheetView>
  </sheetViews>
  <sheetFormatPr defaultRowHeight="15"/>
  <sheetData>
    <row r="1" spans="1:1">
      <c r="A1" t="s">
        <v>24</v>
      </c>
    </row>
    <row r="2" spans="1:1">
      <c r="A2" t="s">
        <v>25</v>
      </c>
    </row>
    <row r="3" spans="1:1">
      <c r="A3" t="s">
        <v>26</v>
      </c>
    </row>
    <row r="4" spans="1:1">
      <c r="A4" t="s">
        <v>28</v>
      </c>
    </row>
    <row r="5" spans="1:1">
      <c r="A5" t="s">
        <v>29</v>
      </c>
    </row>
    <row r="6" spans="1:1">
      <c r="A6" t="s">
        <v>30</v>
      </c>
    </row>
    <row r="7" spans="1:1">
      <c r="A7" t="s">
        <v>31</v>
      </c>
    </row>
    <row r="8" spans="1:1">
      <c r="A8" t="s">
        <v>32</v>
      </c>
    </row>
    <row r="9" spans="1:1">
      <c r="A9" t="s">
        <v>33</v>
      </c>
    </row>
    <row r="10" spans="1:1">
      <c r="A10" t="s">
        <v>34</v>
      </c>
    </row>
    <row r="11" spans="1:1">
      <c r="A11" t="s">
        <v>27</v>
      </c>
    </row>
    <row r="12" spans="1:1">
      <c r="A12" t="s">
        <v>35</v>
      </c>
    </row>
    <row r="13" spans="1:1">
      <c r="A13" t="s">
        <v>36</v>
      </c>
    </row>
    <row r="14" spans="1:1">
      <c r="A14" t="s">
        <v>37</v>
      </c>
    </row>
    <row r="15" spans="1:1">
      <c r="A15" t="s">
        <v>38</v>
      </c>
    </row>
    <row r="16" spans="1:1">
      <c r="A16" t="s">
        <v>39</v>
      </c>
    </row>
    <row r="17" spans="1:1">
      <c r="A17" t="s">
        <v>43</v>
      </c>
    </row>
    <row r="18" spans="1:1">
      <c r="A18" t="s">
        <v>44</v>
      </c>
    </row>
    <row r="19" spans="1:1">
      <c r="A19" t="s">
        <v>40</v>
      </c>
    </row>
    <row r="20" spans="1:1">
      <c r="A20" t="s">
        <v>41</v>
      </c>
    </row>
    <row r="21" spans="1:1">
      <c r="A21" t="s">
        <v>42</v>
      </c>
    </row>
  </sheetData>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LWLG_Plan</vt:lpstr>
      <vt:lpstr>範疇</vt:lpstr>
      <vt:lpstr>LWLG_Plan!_Hlk114175923</vt:lpstr>
      <vt:lpstr>LWLG_Plan!_Hlk114175994</vt:lpstr>
      <vt:lpstr>LWLG_Plan!Print_Titles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Liu Yuet Ming</cp:lastModifiedBy>
  <cp:lastPrinted>2022-06-15T07:38:37Z</cp:lastPrinted>
  <dcterms:created xsi:type="dcterms:W3CDTF">2021-06-04T08:58:14Z</dcterms:created>
  <dcterms:modified xsi:type="dcterms:W3CDTF">2022-10-21T04:16:12Z</dcterms:modified>
</cp:coreProperties>
</file>